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6380" windowHeight="8190" tabRatio="500" activeTab="6"/>
  </bookViews>
  <sheets>
    <sheet name="лось" sheetId="1" r:id="rId1"/>
    <sheet name="соболь" sheetId="2" r:id="rId2"/>
    <sheet name="медведь" sheetId="3" r:id="rId3"/>
    <sheet name="барсук" sheetId="4" r:id="rId4"/>
    <sheet name="рысь" sheetId="5" r:id="rId5"/>
    <sheet name="выдра" sheetId="6" r:id="rId6"/>
    <sheet name="лимиты" sheetId="7" r:id="rId7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5" i="6" l="1"/>
  <c r="E80" i="3"/>
  <c r="E34" i="4"/>
  <c r="AE40" i="6"/>
  <c r="U40" i="6"/>
  <c r="AD39" i="6"/>
  <c r="AD40" i="6" s="1"/>
  <c r="Z39" i="6"/>
  <c r="Z40" i="6" s="1"/>
  <c r="X39" i="6"/>
  <c r="X40" i="6" s="1"/>
  <c r="V39" i="6"/>
  <c r="V40" i="6" s="1"/>
  <c r="O39" i="6"/>
  <c r="N39" i="6"/>
  <c r="M39" i="6"/>
  <c r="M40" i="6" s="1"/>
  <c r="J39" i="6"/>
  <c r="H39" i="6"/>
  <c r="G39" i="6"/>
  <c r="G40" i="6" s="1"/>
  <c r="E39" i="6"/>
  <c r="E40" i="6" s="1"/>
  <c r="D39" i="6"/>
  <c r="C39" i="6"/>
  <c r="C40" i="6" s="1"/>
  <c r="AD35" i="6"/>
  <c r="Z35" i="6"/>
  <c r="X35" i="6"/>
  <c r="V35" i="6"/>
  <c r="O35" i="6"/>
  <c r="S35" i="6" s="1"/>
  <c r="M35" i="6"/>
  <c r="J35" i="6"/>
  <c r="H35" i="6"/>
  <c r="G35" i="6"/>
  <c r="D35" i="6"/>
  <c r="C35" i="6"/>
  <c r="S33" i="6"/>
  <c r="S32" i="6"/>
  <c r="AD30" i="6"/>
  <c r="X30" i="6"/>
  <c r="V30" i="6"/>
  <c r="S30" i="6"/>
  <c r="O30" i="6"/>
  <c r="N30" i="6"/>
  <c r="M30" i="6"/>
  <c r="J30" i="6"/>
  <c r="G30" i="6"/>
  <c r="E30" i="6"/>
  <c r="D30" i="6"/>
  <c r="D40" i="6" s="1"/>
  <c r="C30" i="6"/>
  <c r="AD27" i="6"/>
  <c r="Z27" i="6"/>
  <c r="X27" i="6"/>
  <c r="V27" i="6"/>
  <c r="O27" i="6"/>
  <c r="S27" i="6" s="1"/>
  <c r="N27" i="6"/>
  <c r="M27" i="6"/>
  <c r="J27" i="6"/>
  <c r="G27" i="6"/>
  <c r="E27" i="6"/>
  <c r="D27" i="6"/>
  <c r="C27" i="6"/>
  <c r="S26" i="6"/>
  <c r="AD24" i="6"/>
  <c r="Z24" i="6"/>
  <c r="X24" i="6"/>
  <c r="V24" i="6"/>
  <c r="S24" i="6"/>
  <c r="O24" i="6"/>
  <c r="N24" i="6"/>
  <c r="M24" i="6"/>
  <c r="J24" i="6"/>
  <c r="G24" i="6"/>
  <c r="E24" i="6"/>
  <c r="D24" i="6"/>
  <c r="C24" i="6"/>
  <c r="S23" i="6"/>
  <c r="AD21" i="6"/>
  <c r="Z21" i="6"/>
  <c r="X21" i="6"/>
  <c r="V21" i="6"/>
  <c r="O21" i="6"/>
  <c r="N21" i="6"/>
  <c r="M21" i="6"/>
  <c r="J21" i="6"/>
  <c r="G21" i="6"/>
  <c r="E21" i="6"/>
  <c r="D21" i="6"/>
  <c r="C21" i="6"/>
  <c r="AD17" i="6"/>
  <c r="X17" i="6"/>
  <c r="V17" i="6"/>
  <c r="U17" i="6"/>
  <c r="O17" i="6"/>
  <c r="N17" i="6"/>
  <c r="M17" i="6"/>
  <c r="J17" i="6"/>
  <c r="G17" i="6"/>
  <c r="E17" i="6"/>
  <c r="D17" i="6"/>
  <c r="C17" i="6"/>
  <c r="AD14" i="6"/>
  <c r="Z14" i="6"/>
  <c r="X14" i="6"/>
  <c r="V14" i="6"/>
  <c r="S14" i="6"/>
  <c r="O14" i="6"/>
  <c r="M14" i="6"/>
  <c r="G14" i="6"/>
  <c r="E14" i="6"/>
  <c r="D14" i="6"/>
  <c r="C14" i="6"/>
  <c r="D18" i="5"/>
  <c r="C18" i="5"/>
  <c r="E17" i="5"/>
  <c r="C17" i="5"/>
  <c r="AD14" i="5"/>
  <c r="Z14" i="5"/>
  <c r="X14" i="5"/>
  <c r="V14" i="5"/>
  <c r="S14" i="5"/>
  <c r="O14" i="5"/>
  <c r="N14" i="5"/>
  <c r="M14" i="5"/>
  <c r="J14" i="5"/>
  <c r="G14" i="5"/>
  <c r="E14" i="5"/>
  <c r="E18" i="5" s="1"/>
  <c r="D14" i="5"/>
  <c r="C14" i="5"/>
  <c r="AD55" i="4"/>
  <c r="Z55" i="4"/>
  <c r="X55" i="4"/>
  <c r="X56" i="4" s="1"/>
  <c r="V55" i="4"/>
  <c r="S55" i="4"/>
  <c r="O55" i="4"/>
  <c r="N55" i="4"/>
  <c r="M55" i="4"/>
  <c r="M56" i="4" s="1"/>
  <c r="J55" i="4"/>
  <c r="G55" i="4"/>
  <c r="G56" i="4" s="1"/>
  <c r="E55" i="4"/>
  <c r="D55" i="4"/>
  <c r="C55" i="4"/>
  <c r="C56" i="4" s="1"/>
  <c r="AD41" i="4"/>
  <c r="AD56" i="4" s="1"/>
  <c r="Z41" i="4"/>
  <c r="Z56" i="4" s="1"/>
  <c r="X41" i="4"/>
  <c r="V41" i="4"/>
  <c r="V56" i="4" s="1"/>
  <c r="S41" i="4"/>
  <c r="O41" i="4"/>
  <c r="O56" i="4" s="1"/>
  <c r="M41" i="4"/>
  <c r="J41" i="4"/>
  <c r="H41" i="4"/>
  <c r="G41" i="4"/>
  <c r="E41" i="4"/>
  <c r="D41" i="4"/>
  <c r="C41" i="4"/>
  <c r="AD37" i="4"/>
  <c r="X37" i="4"/>
  <c r="V37" i="4"/>
  <c r="O37" i="4"/>
  <c r="S37" i="4" s="1"/>
  <c r="N37" i="4"/>
  <c r="M37" i="4"/>
  <c r="J37" i="4"/>
  <c r="G37" i="4"/>
  <c r="E37" i="4"/>
  <c r="D37" i="4"/>
  <c r="C37" i="4"/>
  <c r="S36" i="4"/>
  <c r="AD34" i="4"/>
  <c r="Z34" i="4"/>
  <c r="X34" i="4"/>
  <c r="V34" i="4"/>
  <c r="S34" i="4"/>
  <c r="O34" i="4"/>
  <c r="N34" i="4"/>
  <c r="M34" i="4"/>
  <c r="J34" i="4"/>
  <c r="G34" i="4"/>
  <c r="D34" i="4"/>
  <c r="D56" i="4" s="1"/>
  <c r="C34" i="4"/>
  <c r="AD30" i="4"/>
  <c r="Z30" i="4"/>
  <c r="X30" i="4"/>
  <c r="V30" i="4"/>
  <c r="P30" i="4"/>
  <c r="N30" i="4"/>
  <c r="M30" i="4"/>
  <c r="J30" i="4"/>
  <c r="G30" i="4"/>
  <c r="E30" i="4"/>
  <c r="D30" i="4"/>
  <c r="C30" i="4"/>
  <c r="AD27" i="4"/>
  <c r="Z27" i="4"/>
  <c r="X27" i="4"/>
  <c r="V27" i="4"/>
  <c r="S27" i="4"/>
  <c r="O27" i="4"/>
  <c r="N27" i="4"/>
  <c r="M27" i="4"/>
  <c r="J27" i="4"/>
  <c r="G27" i="4"/>
  <c r="E27" i="4"/>
  <c r="D27" i="4"/>
  <c r="C27" i="4"/>
  <c r="AD20" i="4"/>
  <c r="X20" i="4"/>
  <c r="V20" i="4"/>
  <c r="N20" i="4"/>
  <c r="M20" i="4"/>
  <c r="J20" i="4"/>
  <c r="G20" i="4"/>
  <c r="E20" i="4"/>
  <c r="D20" i="4"/>
  <c r="C20" i="4"/>
  <c r="AD17" i="4"/>
  <c r="Z17" i="4"/>
  <c r="X17" i="4"/>
  <c r="V17" i="4"/>
  <c r="N17" i="4"/>
  <c r="M17" i="4"/>
  <c r="J17" i="4"/>
  <c r="G17" i="4"/>
  <c r="E17" i="4"/>
  <c r="D17" i="4"/>
  <c r="C17" i="4"/>
  <c r="AD14" i="4"/>
  <c r="Z14" i="4"/>
  <c r="X14" i="4"/>
  <c r="V14" i="4"/>
  <c r="M14" i="4"/>
  <c r="G14" i="4"/>
  <c r="E14" i="4"/>
  <c r="D14" i="4"/>
  <c r="C14" i="4"/>
  <c r="AD107" i="3"/>
  <c r="AD108" i="3" s="1"/>
  <c r="Z107" i="3"/>
  <c r="Z108" i="3" s="1"/>
  <c r="X107" i="3"/>
  <c r="V107" i="3"/>
  <c r="S107" i="3"/>
  <c r="S108" i="3" s="1"/>
  <c r="O107" i="3"/>
  <c r="O108" i="3" s="1"/>
  <c r="N107" i="3"/>
  <c r="M107" i="3"/>
  <c r="J107" i="3"/>
  <c r="H107" i="3"/>
  <c r="G107" i="3"/>
  <c r="E107" i="3"/>
  <c r="D107" i="3"/>
  <c r="C107" i="3"/>
  <c r="AD80" i="3"/>
  <c r="Z80" i="3"/>
  <c r="X80" i="3"/>
  <c r="V80" i="3"/>
  <c r="S80" i="3"/>
  <c r="O80" i="3"/>
  <c r="M80" i="3"/>
  <c r="J80" i="3"/>
  <c r="H80" i="3"/>
  <c r="G80" i="3"/>
  <c r="D80" i="3"/>
  <c r="C80" i="3"/>
  <c r="AD75" i="3"/>
  <c r="Z75" i="3"/>
  <c r="X75" i="3"/>
  <c r="V75" i="3"/>
  <c r="S75" i="3"/>
  <c r="O75" i="3"/>
  <c r="N75" i="3"/>
  <c r="M75" i="3"/>
  <c r="J75" i="3"/>
  <c r="G75" i="3"/>
  <c r="G108" i="3" s="1"/>
  <c r="E75" i="3"/>
  <c r="E108" i="3" s="1"/>
  <c r="D75" i="3"/>
  <c r="C75" i="3"/>
  <c r="AD63" i="3"/>
  <c r="Z63" i="3"/>
  <c r="X63" i="3"/>
  <c r="V63" i="3"/>
  <c r="S63" i="3"/>
  <c r="O63" i="3"/>
  <c r="N63" i="3"/>
  <c r="M63" i="3"/>
  <c r="J63" i="3"/>
  <c r="G63" i="3"/>
  <c r="E63" i="3"/>
  <c r="D63" i="3"/>
  <c r="C63" i="3"/>
  <c r="AD56" i="3"/>
  <c r="Z56" i="3"/>
  <c r="X56" i="3"/>
  <c r="V56" i="3"/>
  <c r="S56" i="3"/>
  <c r="O56" i="3"/>
  <c r="N56" i="3"/>
  <c r="M56" i="3"/>
  <c r="J56" i="3"/>
  <c r="G56" i="3"/>
  <c r="E56" i="3"/>
  <c r="D56" i="3"/>
  <c r="C56" i="3"/>
  <c r="AD39" i="3"/>
  <c r="Z39" i="3"/>
  <c r="X39" i="3"/>
  <c r="V39" i="3"/>
  <c r="S39" i="3"/>
  <c r="O39" i="3"/>
  <c r="N39" i="3"/>
  <c r="M39" i="3"/>
  <c r="J39" i="3"/>
  <c r="H39" i="3"/>
  <c r="G39" i="3"/>
  <c r="E39" i="3"/>
  <c r="D39" i="3"/>
  <c r="C39" i="3"/>
  <c r="AD30" i="3"/>
  <c r="Z30" i="3"/>
  <c r="X30" i="3"/>
  <c r="V30" i="3"/>
  <c r="S30" i="3"/>
  <c r="O30" i="3"/>
  <c r="N30" i="3"/>
  <c r="M30" i="3"/>
  <c r="J30" i="3"/>
  <c r="G30" i="3"/>
  <c r="E30" i="3"/>
  <c r="D30" i="3"/>
  <c r="C30" i="3"/>
  <c r="AD24" i="3"/>
  <c r="Z24" i="3"/>
  <c r="X24" i="3"/>
  <c r="V24" i="3"/>
  <c r="S24" i="3"/>
  <c r="O24" i="3"/>
  <c r="N24" i="3"/>
  <c r="M24" i="3"/>
  <c r="J24" i="3"/>
  <c r="G24" i="3"/>
  <c r="E24" i="3"/>
  <c r="D24" i="3"/>
  <c r="C24" i="3"/>
  <c r="AD14" i="3"/>
  <c r="Z14" i="3"/>
  <c r="X14" i="3"/>
  <c r="V14" i="3"/>
  <c r="M14" i="3"/>
  <c r="G14" i="3"/>
  <c r="E14" i="3"/>
  <c r="D14" i="3"/>
  <c r="C14" i="3"/>
  <c r="AD135" i="2"/>
  <c r="Z135" i="2"/>
  <c r="X135" i="2"/>
  <c r="V135" i="2"/>
  <c r="S135" i="2"/>
  <c r="S136" i="2" s="1"/>
  <c r="O135" i="2"/>
  <c r="N135" i="2"/>
  <c r="M135" i="2"/>
  <c r="J135" i="2"/>
  <c r="H135" i="2"/>
  <c r="G135" i="2"/>
  <c r="E135" i="2"/>
  <c r="D135" i="2"/>
  <c r="C135" i="2"/>
  <c r="AD99" i="2"/>
  <c r="Z99" i="2"/>
  <c r="Z136" i="2" s="1"/>
  <c r="X99" i="2"/>
  <c r="V99" i="2"/>
  <c r="S99" i="2"/>
  <c r="O99" i="2"/>
  <c r="O136" i="2" s="1"/>
  <c r="M99" i="2"/>
  <c r="J99" i="2"/>
  <c r="H99" i="2"/>
  <c r="G99" i="2"/>
  <c r="E99" i="2"/>
  <c r="D99" i="2"/>
  <c r="C99" i="2"/>
  <c r="AD93" i="2"/>
  <c r="Z93" i="2"/>
  <c r="X93" i="2"/>
  <c r="V93" i="2"/>
  <c r="S93" i="2"/>
  <c r="O93" i="2"/>
  <c r="N93" i="2"/>
  <c r="M93" i="2"/>
  <c r="J93" i="2"/>
  <c r="G93" i="2"/>
  <c r="E93" i="2"/>
  <c r="D93" i="2"/>
  <c r="C93" i="2"/>
  <c r="AD81" i="2"/>
  <c r="Z81" i="2"/>
  <c r="X81" i="2"/>
  <c r="V81" i="2"/>
  <c r="S81" i="2"/>
  <c r="O81" i="2"/>
  <c r="N81" i="2"/>
  <c r="M81" i="2"/>
  <c r="J81" i="2"/>
  <c r="G81" i="2"/>
  <c r="E81" i="2"/>
  <c r="D81" i="2"/>
  <c r="C81" i="2"/>
  <c r="AD74" i="2"/>
  <c r="Z74" i="2"/>
  <c r="X74" i="2"/>
  <c r="V74" i="2"/>
  <c r="S74" i="2"/>
  <c r="O74" i="2"/>
  <c r="N74" i="2"/>
  <c r="M74" i="2"/>
  <c r="J74" i="2"/>
  <c r="G74" i="2"/>
  <c r="E74" i="2"/>
  <c r="D74" i="2"/>
  <c r="C74" i="2"/>
  <c r="AD51" i="2"/>
  <c r="Z51" i="2"/>
  <c r="X51" i="2"/>
  <c r="V51" i="2"/>
  <c r="S51" i="2"/>
  <c r="O51" i="2"/>
  <c r="N51" i="2"/>
  <c r="M51" i="2"/>
  <c r="J51" i="2"/>
  <c r="H51" i="2"/>
  <c r="G51" i="2"/>
  <c r="E51" i="2"/>
  <c r="D51" i="2"/>
  <c r="C51" i="2"/>
  <c r="AD41" i="2"/>
  <c r="Z41" i="2"/>
  <c r="X41" i="2"/>
  <c r="V41" i="2"/>
  <c r="S41" i="2"/>
  <c r="O41" i="2"/>
  <c r="N41" i="2"/>
  <c r="M41" i="2"/>
  <c r="J41" i="2"/>
  <c r="G41" i="2"/>
  <c r="E41" i="2"/>
  <c r="D41" i="2"/>
  <c r="C41" i="2"/>
  <c r="AD29" i="2"/>
  <c r="Z29" i="2"/>
  <c r="X29" i="2"/>
  <c r="V29" i="2"/>
  <c r="S29" i="2"/>
  <c r="O29" i="2"/>
  <c r="N29" i="2"/>
  <c r="M29" i="2"/>
  <c r="J29" i="2"/>
  <c r="G29" i="2"/>
  <c r="E29" i="2"/>
  <c r="D29" i="2"/>
  <c r="C29" i="2"/>
  <c r="AD16" i="2"/>
  <c r="Z16" i="2"/>
  <c r="X16" i="2"/>
  <c r="V16" i="2"/>
  <c r="S16" i="2"/>
  <c r="O16" i="2"/>
  <c r="M16" i="2"/>
  <c r="G16" i="2"/>
  <c r="E16" i="2"/>
  <c r="D16" i="2"/>
  <c r="C16" i="2"/>
  <c r="AE137" i="1"/>
  <c r="AD137" i="1"/>
  <c r="AA137" i="1"/>
  <c r="Z137" i="1"/>
  <c r="X137" i="1"/>
  <c r="V137" i="1"/>
  <c r="T137" i="1"/>
  <c r="S137" i="1"/>
  <c r="P137" i="1"/>
  <c r="O137" i="1"/>
  <c r="N137" i="1"/>
  <c r="N138" i="1" s="1"/>
  <c r="M137" i="1"/>
  <c r="J137" i="1"/>
  <c r="H137" i="1"/>
  <c r="G137" i="1"/>
  <c r="E137" i="1"/>
  <c r="D137" i="1"/>
  <c r="C137" i="1"/>
  <c r="AE100" i="1"/>
  <c r="AD100" i="1"/>
  <c r="AA100" i="1"/>
  <c r="Z100" i="1"/>
  <c r="X100" i="1"/>
  <c r="V100" i="1"/>
  <c r="S100" i="1"/>
  <c r="P100" i="1"/>
  <c r="O100" i="1"/>
  <c r="M100" i="1"/>
  <c r="J100" i="1"/>
  <c r="H100" i="1"/>
  <c r="G100" i="1"/>
  <c r="E100" i="1"/>
  <c r="D100" i="1"/>
  <c r="C100" i="1"/>
  <c r="AE94" i="1"/>
  <c r="AD94" i="1"/>
  <c r="AA94" i="1"/>
  <c r="X94" i="1"/>
  <c r="V94" i="1"/>
  <c r="S94" i="1"/>
  <c r="P94" i="1"/>
  <c r="O94" i="1"/>
  <c r="N94" i="1"/>
  <c r="M94" i="1"/>
  <c r="J94" i="1"/>
  <c r="H94" i="1"/>
  <c r="G94" i="1"/>
  <c r="E94" i="1"/>
  <c r="D94" i="1"/>
  <c r="C94" i="1"/>
  <c r="AE82" i="1"/>
  <c r="AD82" i="1"/>
  <c r="AA82" i="1"/>
  <c r="Z82" i="1"/>
  <c r="X82" i="1"/>
  <c r="V82" i="1"/>
  <c r="S82" i="1"/>
  <c r="P82" i="1"/>
  <c r="O82" i="1"/>
  <c r="N82" i="1"/>
  <c r="M82" i="1"/>
  <c r="J82" i="1"/>
  <c r="G82" i="1"/>
  <c r="E82" i="1"/>
  <c r="D82" i="1"/>
  <c r="C82" i="1"/>
  <c r="AE74" i="1"/>
  <c r="AD74" i="1"/>
  <c r="AA74" i="1"/>
  <c r="Z74" i="1"/>
  <c r="X74" i="1"/>
  <c r="V74" i="1"/>
  <c r="S74" i="1"/>
  <c r="P74" i="1"/>
  <c r="O74" i="1"/>
  <c r="N74" i="1"/>
  <c r="M74" i="1"/>
  <c r="J74" i="1"/>
  <c r="G74" i="1"/>
  <c r="E74" i="1"/>
  <c r="D74" i="1"/>
  <c r="C74" i="1"/>
  <c r="AE51" i="1"/>
  <c r="AD51" i="1"/>
  <c r="Z51" i="1"/>
  <c r="X51" i="1"/>
  <c r="V51" i="1"/>
  <c r="T51" i="1"/>
  <c r="S51" i="1"/>
  <c r="P51" i="1"/>
  <c r="O51" i="1"/>
  <c r="N51" i="1"/>
  <c r="M51" i="1"/>
  <c r="J51" i="1"/>
  <c r="H51" i="1"/>
  <c r="G51" i="1"/>
  <c r="E51" i="1"/>
  <c r="D51" i="1"/>
  <c r="C51" i="1"/>
  <c r="AE42" i="1"/>
  <c r="AD42" i="1"/>
  <c r="AA42" i="1"/>
  <c r="Z42" i="1"/>
  <c r="X42" i="1"/>
  <c r="V42" i="1"/>
  <c r="T42" i="1"/>
  <c r="S42" i="1"/>
  <c r="R42" i="1"/>
  <c r="R138" i="1" s="1"/>
  <c r="P42" i="1"/>
  <c r="O42" i="1"/>
  <c r="N42" i="1"/>
  <c r="M42" i="1"/>
  <c r="J42" i="1"/>
  <c r="G42" i="1"/>
  <c r="E42" i="1"/>
  <c r="D42" i="1"/>
  <c r="C42" i="1"/>
  <c r="AE30" i="1"/>
  <c r="AD30" i="1"/>
  <c r="AA30" i="1"/>
  <c r="Z30" i="1"/>
  <c r="X30" i="1"/>
  <c r="V30" i="1"/>
  <c r="T30" i="1"/>
  <c r="S30" i="1"/>
  <c r="P30" i="1"/>
  <c r="O30" i="1"/>
  <c r="N30" i="1"/>
  <c r="M30" i="1"/>
  <c r="J30" i="1"/>
  <c r="G30" i="1"/>
  <c r="E30" i="1"/>
  <c r="D30" i="1"/>
  <c r="C30" i="1"/>
  <c r="AE16" i="1"/>
  <c r="AD16" i="1"/>
  <c r="AA16" i="1"/>
  <c r="Z16" i="1"/>
  <c r="X16" i="1"/>
  <c r="V16" i="1"/>
  <c r="T16" i="1"/>
  <c r="S16" i="1"/>
  <c r="P16" i="1"/>
  <c r="O16" i="1"/>
  <c r="N16" i="1"/>
  <c r="M16" i="1"/>
  <c r="J16" i="1"/>
  <c r="G16" i="1"/>
  <c r="E16" i="1"/>
  <c r="D16" i="1"/>
  <c r="C16" i="1"/>
  <c r="G136" i="2" l="1"/>
  <c r="C136" i="2"/>
  <c r="X108" i="3"/>
  <c r="V108" i="3"/>
  <c r="C108" i="3"/>
  <c r="E56" i="4"/>
  <c r="D108" i="3"/>
  <c r="AA138" i="1"/>
  <c r="D138" i="1"/>
  <c r="J138" i="1"/>
  <c r="P138" i="1"/>
  <c r="X138" i="1"/>
  <c r="AE138" i="1"/>
  <c r="E138" i="1"/>
  <c r="M138" i="1"/>
  <c r="S138" i="1"/>
  <c r="G138" i="1"/>
  <c r="T138" i="1"/>
  <c r="Z138" i="1"/>
  <c r="O138" i="1"/>
  <c r="V138" i="1"/>
  <c r="AD138" i="1"/>
  <c r="D136" i="2"/>
  <c r="C138" i="1"/>
  <c r="AD136" i="2"/>
  <c r="X136" i="2"/>
  <c r="V136" i="2"/>
  <c r="E136" i="2"/>
  <c r="S56" i="4"/>
  <c r="S40" i="6"/>
  <c r="O40" i="6"/>
</calcChain>
</file>

<file path=xl/sharedStrings.xml><?xml version="1.0" encoding="utf-8"?>
<sst xmlns="http://schemas.openxmlformats.org/spreadsheetml/2006/main" count="739" uniqueCount="173">
  <si>
    <t>Квота добычи охотничьих ресурсов на период с 1 августа 2022 года по 1 августа 2023 года</t>
  </si>
  <si>
    <t>Ханты-Мансийский автономный округ - Югра</t>
  </si>
  <si>
    <t>Лось</t>
  </si>
  <si>
    <t>№ п/п</t>
  </si>
  <si>
    <t>Наименование муницыпальных образований (районы,округа, охотничьих угодий, иных территорий)</t>
  </si>
  <si>
    <t>Площадь категорий среды обитания охотничьих ресурсов охотничьего угодья, иной территории на которую определялось численность вида охотничьих ресурсов, тыс. га.</t>
  </si>
  <si>
    <t>Численность охотничьих ресурсов, от которой устанавливается квота (обьем) добычи, особей</t>
  </si>
  <si>
    <t>Плотность населения охотничьих ресурсов, расчитанная для установления квоты добычи на период с 1 августа текущего года до 1 августа следующего года 9особей на 1000 га площади категорий среды обитания на которую определялась численность данного вида охотничьих ресурсов)</t>
  </si>
  <si>
    <t>Предыдущий год</t>
  </si>
  <si>
    <t>Предстоящий год</t>
  </si>
  <si>
    <t>Утвержденная квота добычи, особей</t>
  </si>
  <si>
    <t>Фактическая добыча, особей</t>
  </si>
  <si>
    <t>Максимально возможная квота (обьем0 добычи, особей</t>
  </si>
  <si>
    <t>Устанавливаемая квота добычи, особей</t>
  </si>
  <si>
    <t>Всего</t>
  </si>
  <si>
    <t>в % от численности</t>
  </si>
  <si>
    <t>обьем добычи для КМНС</t>
  </si>
  <si>
    <t>в том числе</t>
  </si>
  <si>
    <t>Освоение квоты, %</t>
  </si>
  <si>
    <t>всего</t>
  </si>
  <si>
    <t>в том числе КМНС, особей</t>
  </si>
  <si>
    <t>2021-2022гг</t>
  </si>
  <si>
    <t>2022-2023гг</t>
  </si>
  <si>
    <t>взрослые животные (старше 1 года)</t>
  </si>
  <si>
    <t>до 1 года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</si>
  <si>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</si>
  <si>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</si>
  <si>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</si>
  <si>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</si>
  <si>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 xml:space="preserve">Белоярский район </t>
  </si>
  <si>
    <t xml:space="preserve">Общедоступные охотничьи угодья </t>
  </si>
  <si>
    <t>НС(Р)ОКМНХ "Ить-Ях"</t>
  </si>
  <si>
    <t>ООО "Патрион-Север"</t>
  </si>
  <si>
    <t>Итого по району</t>
  </si>
  <si>
    <t>Березовский район</t>
  </si>
  <si>
    <t>Общедоступные охотничьи угодья участок 1</t>
  </si>
  <si>
    <t>Общедоступные охотничьи угодья участок 2</t>
  </si>
  <si>
    <t>ОКМНС «Турупья»</t>
  </si>
  <si>
    <t>ЗАО «Берёзовский КЗПХ» участок 1</t>
  </si>
  <si>
    <t>ЗАО «Берёзовский КЗПХ» участок 2</t>
  </si>
  <si>
    <t>ЗАО «Берёзовский КЗПХ» участок 3</t>
  </si>
  <si>
    <t>ИП Козловский А.В.</t>
  </si>
  <si>
    <t>СРО КМНС «Межи»</t>
  </si>
  <si>
    <t>ООО "Община Кимкъясуй"</t>
  </si>
  <si>
    <t>ООО "Северная Сосьва"</t>
  </si>
  <si>
    <t>ИП Трускова Н.С.</t>
  </si>
  <si>
    <t>НО КМНС «Сосьва»</t>
  </si>
  <si>
    <t>Кондинский район</t>
  </si>
  <si>
    <t>СХНО «Ворьинская»</t>
  </si>
  <si>
    <t>СХНО «Глухарь» участок 1</t>
  </si>
  <si>
    <t>СХНО «Глухарь» участок 2</t>
  </si>
  <si>
    <t>СХНО «Глухарь» участок 3</t>
  </si>
  <si>
    <t>НО КМНС «Кама»</t>
  </si>
  <si>
    <t>ОКМНС «Красный Яр»</t>
  </si>
  <si>
    <t>СРОКМНС "Карагаево"</t>
  </si>
  <si>
    <t>ОКМНСМ "Шаимский кедр"</t>
  </si>
  <si>
    <t>Нефтеюганский район</t>
  </si>
  <si>
    <t>СРПК «Волна»</t>
  </si>
  <si>
    <t>ООО «Промысловик»</t>
  </si>
  <si>
    <t>МОО "Общество охотников и рыболовов Нефтеюганмкого района"</t>
  </si>
  <si>
    <t>РОМН «Ёмас»</t>
  </si>
  <si>
    <t>ООО «Нефтеюганское охотничье-промысловое хозяйство»</t>
  </si>
  <si>
    <t>Нижневартовский район</t>
  </si>
  <si>
    <t>Общедоступные охотничьи угодья участок 3</t>
  </si>
  <si>
    <t>Общедоступные охотничьи угодья участок 4</t>
  </si>
  <si>
    <t>Общедоступные охотничьи угодья участок 5</t>
  </si>
  <si>
    <t>Общедоступные охотничьи угодья участок 6</t>
  </si>
  <si>
    <t>Общедоступные охотничьи угодья участок 7</t>
  </si>
  <si>
    <t>ООО «НМУПП «Охтеурское»</t>
  </si>
  <si>
    <t>ООО "Центр подвесных потолков"</t>
  </si>
  <si>
    <t>ООО "НОИРП "Корлики" участок 1</t>
  </si>
  <si>
    <t>ООО "НОИРП "Корлики" участок 2</t>
  </si>
  <si>
    <t>ОО «Клуб любителей охоты и рыболовства Нижневартовского района»</t>
  </si>
  <si>
    <t>МОО «Нижневартовское районное общество охотников и рыболовов» участок 1</t>
  </si>
  <si>
    <t>МОО «Нижневартовское районное общество охотников и рыболовов» участок 2</t>
  </si>
  <si>
    <t>МОО «Нижневартовское районное общество охотников и рыболовов» участок 3</t>
  </si>
  <si>
    <t>ООО "Сервис Лес"</t>
  </si>
  <si>
    <t>ООО «Национальное лесопромысловое хозяйство» участок 1</t>
  </si>
  <si>
    <t>ООО "Большой Ларьяк"</t>
  </si>
  <si>
    <t>ОКМНС «Большой Ларьяк»</t>
  </si>
  <si>
    <t>ИП Фурсяк А.А.</t>
  </si>
  <si>
    <t>СРО «Кылас»</t>
  </si>
  <si>
    <t>Октябрьский район</t>
  </si>
  <si>
    <t>Общедоступные охотничьи угодья</t>
  </si>
  <si>
    <t>ОО «Октябрьская районная общественная организация охотников и рыболовов»</t>
  </si>
  <si>
    <t>ООО "Туега"</t>
  </si>
  <si>
    <t>ООО «Унторское охотничье хозяйство»</t>
  </si>
  <si>
    <t>ООО «Обское»</t>
  </si>
  <si>
    <t>ООО "НО Лангки"</t>
  </si>
  <si>
    <t>Советский район</t>
  </si>
  <si>
    <t>ИП Петров Д.А.</t>
  </si>
  <si>
    <t>Военно-охотничье общество Уральского военного округа «Ханты-Мансийский ГС» Супренское</t>
  </si>
  <si>
    <t>Военно-охотничье общество Уральского военного округа «Ханты-Мансийский ГС» Тапсуйское</t>
  </si>
  <si>
    <t>ООО «Газпром Трансгаз Югорск»</t>
  </si>
  <si>
    <t>ООО "Тугрниское охотничье хозяйство"</t>
  </si>
  <si>
    <t>ООО "Цель"</t>
  </si>
  <si>
    <t>ООО "Югра-Тур" Ручейная</t>
  </si>
  <si>
    <t>ООО "Югра-Тур" Умытьинская</t>
  </si>
  <si>
    <t>ООО «Зелёный лес»</t>
  </si>
  <si>
    <t>Сургутский район</t>
  </si>
  <si>
    <t>Региональная общественная организация охотников и рыболовов Ханты-Мансийского автономного округа – Югры</t>
  </si>
  <si>
    <t>Ханты-Мансийский район</t>
  </si>
  <si>
    <t>ИП Змановский Г.Н.</t>
  </si>
  <si>
    <t>МБУ Ханты-Мансийского района «Досуговый центр «Имитуй» участок 1</t>
  </si>
  <si>
    <t>МБУ Ханты-Мансийского района «Досуговый центр «Имитуй» участок 2</t>
  </si>
  <si>
    <t>МБУ Ханты-Мансийского района «Досуговый центр «Имитуй» участок 3</t>
  </si>
  <si>
    <t>МБУ Ханты-Мансийского района «Досуговый центр «Имитуй» участок 4</t>
  </si>
  <si>
    <t>ООО «Сервисная компания»</t>
  </si>
  <si>
    <t>ООО «Югорский лес»</t>
  </si>
  <si>
    <t>ИП Еранкин А.А.</t>
  </si>
  <si>
    <t>ОО «РОО Охотники и рыболовы Ханты-Мансийского автономного округа - Югры»</t>
  </si>
  <si>
    <t>ООО "Амикой"</t>
  </si>
  <si>
    <t>ООО "Охотничье хозяйство "Добрино" Участок 1</t>
  </si>
  <si>
    <t>ООО "Охотничье хозяйство "Добрино" Участок 2</t>
  </si>
  <si>
    <t>ООО "Охотничье хозяйство "Добрино" Участок 3</t>
  </si>
  <si>
    <t>ООО "Охотничье хозяйство "Добрино" Участок 4</t>
  </si>
  <si>
    <t>ИП Замородских Т.А.</t>
  </si>
  <si>
    <t>ИП Ковалёва Н.М.</t>
  </si>
  <si>
    <t>ИП Щепёткин С.С.</t>
  </si>
  <si>
    <t>ИП Ульянкина Н.Ю.</t>
  </si>
  <si>
    <t>ООО «Таватьях»</t>
  </si>
  <si>
    <t>ООО "Алекс Плюс"</t>
  </si>
  <si>
    <t>ОКМНС «Остяко-Вогульск»</t>
  </si>
  <si>
    <t>ИП Медведев Ф.В.</t>
  </si>
  <si>
    <t>ОКМНС "Нарь-Ях"</t>
  </si>
  <si>
    <t>Итого пл ХМАО</t>
  </si>
  <si>
    <t>Соболь</t>
  </si>
  <si>
    <t>МОО "Общество охотников и рыболовов нефтеюганского района"</t>
  </si>
  <si>
    <t>ОО «Нефтеюганское районное общество охотников и рыболовов»</t>
  </si>
  <si>
    <t>ООО "Цетнр подвесных потолков"</t>
  </si>
  <si>
    <t>Военно-охотничье общество Уральского военного округа «Ханты-Мансийский ГС» Супринское</t>
  </si>
  <si>
    <t>ООО "Югра-тур" Ручейная</t>
  </si>
  <si>
    <t>ОКМНС "Белогорье"</t>
  </si>
  <si>
    <t>Итого по ХМАО</t>
  </si>
  <si>
    <t>медведь</t>
  </si>
  <si>
    <t>ЗАО «Берёзовский КЗПХ»</t>
  </si>
  <si>
    <t>НО КМНС "Сосьва"</t>
  </si>
  <si>
    <t>ООО "Северная сосьва"</t>
  </si>
  <si>
    <t>СХНО «Глухарь»</t>
  </si>
  <si>
    <t>ОКМНС "Красный Яр"</t>
  </si>
  <si>
    <t>ООО «Национальное лесопромысловое хозяйство»</t>
  </si>
  <si>
    <t>МБУ Ханты-Мансийского района «Досуговый центр «Имитуй»</t>
  </si>
  <si>
    <t>ООО "Охотничье хозяйство "Добрино"  участок 1, участок 2</t>
  </si>
  <si>
    <t>ООО "Охотничье хозяйство "Добрино"  участок 3</t>
  </si>
  <si>
    <t>ООО "Охотничье хозяйство "Добрино"  участок 4</t>
  </si>
  <si>
    <t>ОКМНС "Охлым"</t>
  </si>
  <si>
    <t>НРО "Нарымский Стан" КМНС ХМАО-Югры</t>
  </si>
  <si>
    <t>барсук</t>
  </si>
  <si>
    <t>рысь</t>
  </si>
  <si>
    <t>выдра</t>
  </si>
  <si>
    <t>Ппроект лимита добычи охотничьих ресурсов</t>
  </si>
  <si>
    <t>на период с 1 августа 2022 года по 1 августа 2023 года</t>
  </si>
  <si>
    <t>Вид охотничьих ресурсов</t>
  </si>
  <si>
    <t>Численность видов охотничьих ресурсов, особей</t>
  </si>
  <si>
    <t>Лимит добычи, особей</t>
  </si>
  <si>
    <t>Добыча, особей</t>
  </si>
  <si>
    <t>освоение лимита, %</t>
  </si>
  <si>
    <t>Устанавливаемый лимит добычи, особей</t>
  </si>
  <si>
    <t>в том числе для КМНС</t>
  </si>
  <si>
    <t>в том числе:</t>
  </si>
  <si>
    <t>Медведь</t>
  </si>
  <si>
    <t>Барсук</t>
  </si>
  <si>
    <t>Рысь</t>
  </si>
  <si>
    <t>Выдра</t>
  </si>
  <si>
    <t>ООО "Промысловик"</t>
  </si>
  <si>
    <t>ГОО "ООиР г. Когалыма"</t>
  </si>
  <si>
    <t>ИП Алексеев А.П.</t>
  </si>
  <si>
    <t>ОМН "Сиянье Севера"</t>
  </si>
  <si>
    <t>ООО "Сервисная компания"</t>
  </si>
  <si>
    <t>ОКМНС «Охлым» участок 1</t>
  </si>
  <si>
    <t>ОКМНС «Охлым» участок 2</t>
  </si>
  <si>
    <t>ОМН "Озеро тымгынтор"</t>
  </si>
  <si>
    <t>н/д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</si>
</sst>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1"/>
    </font>
    <font>
      <b/>
      <sz val="11"/>
      <name val="Calibri"/>
      <family val="2"/>
      <charset val="1"/>
    </font>
    <font>
      <sz val="12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89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0" borderId="1" xfId="0" applyFont="1" applyBorder="1" applyAlignment="1">
      <alignment horizontal="center" vertical="center" textRotation="90" wrapText="1"/>
    </xf>
    <xf numFmtId="0" fontId="0" fillId="3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4" borderId="0" xfId="0" applyFont="1" applyFill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/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0" xfId="0" applyFont="1" applyFill="1"/>
    <xf numFmtId="0" fontId="5" fillId="2" borderId="0" xfId="0" applyFont="1" applyFill="1"/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/>
    <xf numFmtId="0" fontId="7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0" fontId="3" fillId="2" borderId="3" xfId="0" applyFont="1" applyFill="1" applyBorder="1"/>
    <xf numFmtId="0" fontId="3" fillId="3" borderId="3" xfId="0" applyFont="1" applyFill="1" applyBorder="1"/>
    <xf numFmtId="0" fontId="3" fillId="0" borderId="0" xfId="0" applyFont="1"/>
    <xf numFmtId="0" fontId="1" fillId="0" borderId="3" xfId="0" applyFont="1" applyBorder="1"/>
    <xf numFmtId="0" fontId="1" fillId="2" borderId="3" xfId="0" applyFont="1" applyFill="1" applyBorder="1"/>
    <xf numFmtId="0" fontId="1" fillId="3" borderId="3" xfId="0" applyFont="1" applyFill="1" applyBorder="1"/>
    <xf numFmtId="0" fontId="1" fillId="0" borderId="0" xfId="0" applyFont="1" applyBorder="1"/>
    <xf numFmtId="0" fontId="0" fillId="0" borderId="0" xfId="0" applyBorder="1"/>
    <xf numFmtId="0" fontId="0" fillId="2" borderId="0" xfId="0" applyFill="1" applyBorder="1"/>
    <xf numFmtId="0" fontId="0" fillId="3" borderId="0" xfId="0" applyFill="1" applyBorder="1"/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0" xfId="0" applyFont="1"/>
    <xf numFmtId="0" fontId="1" fillId="0" borderId="4" xfId="0" applyFont="1" applyBorder="1"/>
    <xf numFmtId="0" fontId="1" fillId="2" borderId="4" xfId="0" applyFont="1" applyFill="1" applyBorder="1"/>
    <xf numFmtId="0" fontId="1" fillId="3" borderId="4" xfId="0" applyFont="1" applyFill="1" applyBorder="1"/>
    <xf numFmtId="0" fontId="1" fillId="0" borderId="0" xfId="0" applyFont="1"/>
    <xf numFmtId="0" fontId="0" fillId="0" borderId="3" xfId="0" applyBorder="1"/>
    <xf numFmtId="0" fontId="0" fillId="2" borderId="3" xfId="0" applyFill="1" applyBorder="1"/>
    <xf numFmtId="0" fontId="0" fillId="3" borderId="3" xfId="0" applyFill="1" applyBorder="1"/>
    <xf numFmtId="0" fontId="0" fillId="0" borderId="5" xfId="0" applyBorder="1"/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0" xfId="0" applyFill="1"/>
    <xf numFmtId="1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3"/>
  <sheetViews>
    <sheetView view="pageBreakPreview" zoomScale="80" zoomScaleNormal="60" zoomScaleSheetLayoutView="80" zoomScalePageLayoutView="75" workbookViewId="0">
      <pane ySplit="11" topLeftCell="A128" activePane="bottomLeft" state="frozen"/>
      <selection pane="bottomLeft" activeCell="B134" sqref="B134:C134"/>
    </sheetView>
  </sheetViews>
  <sheetFormatPr defaultColWidth="8.28515625" defaultRowHeight="15" x14ac:dyDescent="0.25"/>
  <cols>
    <col min="1" max="1" width="6.85546875" customWidth="1"/>
    <col min="2" max="2" width="24.42578125" customWidth="1"/>
    <col min="3" max="3" width="16.28515625" customWidth="1"/>
    <col min="6" max="6" width="20.140625" customWidth="1"/>
    <col min="22" max="23" width="9.140625" style="15" customWidth="1"/>
    <col min="24" max="25" width="9.140625" style="16" customWidth="1"/>
    <col min="30" max="30" width="9.140625" style="16" customWidth="1"/>
  </cols>
  <sheetData>
    <row r="1" spans="1:3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8.75" x14ac:dyDescent="0.3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18.75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5.75" customHeight="1" x14ac:dyDescent="0.25">
      <c r="A5" s="13" t="s">
        <v>3</v>
      </c>
      <c r="B5" s="12" t="s">
        <v>4</v>
      </c>
      <c r="C5" s="12" t="s">
        <v>5</v>
      </c>
      <c r="D5" s="11" t="s">
        <v>6</v>
      </c>
      <c r="E5" s="11"/>
      <c r="F5" s="12" t="s">
        <v>7</v>
      </c>
      <c r="G5" s="12" t="s">
        <v>8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 t="s">
        <v>9</v>
      </c>
      <c r="W5" s="12"/>
      <c r="X5" s="12"/>
      <c r="Y5" s="12"/>
      <c r="Z5" s="12"/>
      <c r="AA5" s="12"/>
      <c r="AB5" s="12"/>
      <c r="AC5" s="12"/>
      <c r="AD5" s="12"/>
      <c r="AE5" s="12"/>
    </row>
    <row r="6" spans="1:31" ht="66" customHeight="1" x14ac:dyDescent="0.25">
      <c r="A6" s="13"/>
      <c r="B6" s="12"/>
      <c r="C6" s="12"/>
      <c r="D6" s="11"/>
      <c r="E6" s="11"/>
      <c r="F6" s="12"/>
      <c r="G6" s="12" t="s">
        <v>10</v>
      </c>
      <c r="H6" s="12"/>
      <c r="I6" s="12"/>
      <c r="J6" s="12"/>
      <c r="K6" s="12"/>
      <c r="L6" s="12"/>
      <c r="M6" s="12"/>
      <c r="N6" s="12"/>
      <c r="O6" s="12" t="s">
        <v>11</v>
      </c>
      <c r="P6" s="12"/>
      <c r="Q6" s="12"/>
      <c r="R6" s="12"/>
      <c r="S6" s="12"/>
      <c r="T6" s="12"/>
      <c r="U6" s="12"/>
      <c r="V6" s="12" t="s">
        <v>12</v>
      </c>
      <c r="W6" s="12"/>
      <c r="X6" s="12" t="s">
        <v>13</v>
      </c>
      <c r="Y6" s="12"/>
      <c r="Z6" s="12"/>
      <c r="AA6" s="12"/>
      <c r="AB6" s="12"/>
      <c r="AC6" s="12"/>
      <c r="AD6" s="12"/>
      <c r="AE6" s="12"/>
    </row>
    <row r="7" spans="1:31" ht="34.5" customHeight="1" x14ac:dyDescent="0.25">
      <c r="A7" s="13"/>
      <c r="B7" s="12"/>
      <c r="C7" s="12"/>
      <c r="D7" s="11"/>
      <c r="E7" s="11"/>
      <c r="F7" s="12"/>
      <c r="G7" s="10" t="s">
        <v>14</v>
      </c>
      <c r="H7" s="9" t="s">
        <v>15</v>
      </c>
      <c r="I7" s="9" t="s">
        <v>16</v>
      </c>
      <c r="J7" s="12" t="s">
        <v>17</v>
      </c>
      <c r="K7" s="12"/>
      <c r="L7" s="12"/>
      <c r="M7" s="12"/>
      <c r="N7" s="12"/>
      <c r="O7" s="9" t="s">
        <v>14</v>
      </c>
      <c r="P7" s="12" t="s">
        <v>17</v>
      </c>
      <c r="Q7" s="12"/>
      <c r="R7" s="12"/>
      <c r="S7" s="12"/>
      <c r="T7" s="12"/>
      <c r="U7" s="9" t="s">
        <v>18</v>
      </c>
      <c r="V7" s="8" t="s">
        <v>14</v>
      </c>
      <c r="W7" s="8" t="s">
        <v>15</v>
      </c>
      <c r="X7" s="7" t="s">
        <v>19</v>
      </c>
      <c r="Y7" s="7" t="s">
        <v>15</v>
      </c>
      <c r="Z7" s="12" t="s">
        <v>20</v>
      </c>
      <c r="AA7" s="12" t="s">
        <v>17</v>
      </c>
      <c r="AB7" s="12"/>
      <c r="AC7" s="12"/>
      <c r="AD7" s="12"/>
      <c r="AE7" s="12"/>
    </row>
    <row r="8" spans="1:31" ht="48.75" customHeight="1" x14ac:dyDescent="0.25">
      <c r="A8" s="13"/>
      <c r="B8" s="12"/>
      <c r="C8" s="12"/>
      <c r="D8" s="11"/>
      <c r="E8" s="11"/>
      <c r="F8" s="12"/>
      <c r="G8" s="10"/>
      <c r="H8" s="9"/>
      <c r="I8" s="9"/>
      <c r="J8" s="12"/>
      <c r="K8" s="12"/>
      <c r="L8" s="12"/>
      <c r="M8" s="12"/>
      <c r="N8" s="12"/>
      <c r="O8" s="9"/>
      <c r="P8" s="12"/>
      <c r="Q8" s="12"/>
      <c r="R8" s="12"/>
      <c r="S8" s="12"/>
      <c r="T8" s="12"/>
      <c r="U8" s="9"/>
      <c r="V8" s="8"/>
      <c r="W8" s="8"/>
      <c r="X8" s="7"/>
      <c r="Y8" s="7"/>
      <c r="Z8" s="12"/>
      <c r="AA8" s="12"/>
      <c r="AB8" s="12"/>
      <c r="AC8" s="12"/>
      <c r="AD8" s="12"/>
      <c r="AE8" s="12"/>
    </row>
    <row r="9" spans="1:31" ht="15.75" customHeight="1" x14ac:dyDescent="0.25">
      <c r="A9" s="13"/>
      <c r="B9" s="12"/>
      <c r="C9" s="12"/>
      <c r="D9" s="12" t="s">
        <v>21</v>
      </c>
      <c r="E9" s="12" t="s">
        <v>22</v>
      </c>
      <c r="F9" s="12"/>
      <c r="G9" s="10"/>
      <c r="H9" s="9"/>
      <c r="I9" s="9"/>
      <c r="J9" s="12" t="s">
        <v>23</v>
      </c>
      <c r="K9" s="12"/>
      <c r="L9" s="12"/>
      <c r="M9" s="12"/>
      <c r="N9" s="9" t="s">
        <v>24</v>
      </c>
      <c r="O9" s="9"/>
      <c r="P9" s="12" t="s">
        <v>23</v>
      </c>
      <c r="Q9" s="12"/>
      <c r="R9" s="12"/>
      <c r="S9" s="12"/>
      <c r="T9" s="9" t="s">
        <v>24</v>
      </c>
      <c r="U9" s="9"/>
      <c r="V9" s="8"/>
      <c r="W9" s="8"/>
      <c r="X9" s="7"/>
      <c r="Y9" s="7"/>
      <c r="Z9" s="12"/>
      <c r="AA9" s="12"/>
      <c r="AB9" s="12"/>
      <c r="AC9" s="12"/>
      <c r="AD9" s="12"/>
      <c r="AE9" s="9" t="s">
        <v>24</v>
      </c>
    </row>
    <row r="10" spans="1:31" ht="135.75" customHeight="1" x14ac:dyDescent="0.25">
      <c r="A10" s="13"/>
      <c r="B10" s="12"/>
      <c r="C10" s="12"/>
      <c r="D10" s="12"/>
      <c r="E10" s="12"/>
      <c r="F10" s="12"/>
      <c r="G10" s="10"/>
      <c r="H10" s="9"/>
      <c r="I10" s="9"/>
      <c r="J10" s="17" t="s">
        <v>25</v>
      </c>
      <c r="K10" s="17" t="s">
        <v>26</v>
      </c>
      <c r="L10" s="17" t="s">
        <v>27</v>
      </c>
      <c r="M10" s="17" t="s">
        <v>28</v>
      </c>
      <c r="N10" s="9"/>
      <c r="O10" s="9"/>
      <c r="P10" s="17" t="s">
        <v>25</v>
      </c>
      <c r="Q10" s="17" t="s">
        <v>26</v>
      </c>
      <c r="R10" s="17" t="s">
        <v>27</v>
      </c>
      <c r="S10" s="17" t="s">
        <v>28</v>
      </c>
      <c r="T10" s="9"/>
      <c r="U10" s="9"/>
      <c r="V10" s="8"/>
      <c r="W10" s="8"/>
      <c r="X10" s="7"/>
      <c r="Y10" s="7"/>
      <c r="Z10" s="12"/>
      <c r="AA10" s="17" t="s">
        <v>25</v>
      </c>
      <c r="AB10" s="17" t="s">
        <v>26</v>
      </c>
      <c r="AC10" s="17" t="s">
        <v>27</v>
      </c>
      <c r="AD10" s="18" t="s">
        <v>28</v>
      </c>
      <c r="AE10" s="9"/>
    </row>
    <row r="11" spans="1:31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  <c r="R11" s="19">
        <v>18</v>
      </c>
      <c r="S11" s="19">
        <v>19</v>
      </c>
      <c r="T11" s="19">
        <v>20</v>
      </c>
      <c r="U11" s="19">
        <v>21</v>
      </c>
      <c r="V11" s="20">
        <v>22</v>
      </c>
      <c r="W11" s="20">
        <v>23</v>
      </c>
      <c r="X11" s="21">
        <v>24</v>
      </c>
      <c r="Y11" s="21">
        <v>25</v>
      </c>
      <c r="Z11" s="19">
        <v>26</v>
      </c>
      <c r="AA11" s="19">
        <v>27</v>
      </c>
      <c r="AB11" s="19">
        <v>28</v>
      </c>
      <c r="AC11" s="19">
        <v>29</v>
      </c>
      <c r="AD11" s="21">
        <v>30</v>
      </c>
      <c r="AE11" s="19">
        <v>31</v>
      </c>
    </row>
    <row r="12" spans="1:31" ht="15" customHeight="1" x14ac:dyDescent="0.25">
      <c r="A12" s="6" t="s">
        <v>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15" customFormat="1" ht="30" x14ac:dyDescent="0.25">
      <c r="A13" s="22"/>
      <c r="B13" s="23" t="s">
        <v>30</v>
      </c>
      <c r="C13" s="22">
        <v>2810.5529999999999</v>
      </c>
      <c r="D13" s="22">
        <v>1904</v>
      </c>
      <c r="E13" s="22">
        <v>1959</v>
      </c>
      <c r="F13" s="22">
        <v>0.7</v>
      </c>
      <c r="G13" s="22">
        <v>56</v>
      </c>
      <c r="H13" s="22">
        <v>3</v>
      </c>
      <c r="I13" s="22">
        <v>26</v>
      </c>
      <c r="J13" s="22">
        <v>2</v>
      </c>
      <c r="K13" s="22"/>
      <c r="L13" s="22"/>
      <c r="M13" s="22">
        <v>42</v>
      </c>
      <c r="N13" s="22">
        <v>12</v>
      </c>
      <c r="O13" s="22">
        <v>18</v>
      </c>
      <c r="P13" s="22">
        <v>18</v>
      </c>
      <c r="Q13" s="22"/>
      <c r="R13" s="22"/>
      <c r="S13" s="22">
        <v>16</v>
      </c>
      <c r="T13" s="22">
        <v>2</v>
      </c>
      <c r="U13" s="22">
        <v>32</v>
      </c>
      <c r="V13" s="22">
        <v>58</v>
      </c>
      <c r="W13" s="22">
        <v>3</v>
      </c>
      <c r="X13" s="22">
        <v>58</v>
      </c>
      <c r="Y13" s="22">
        <v>3</v>
      </c>
      <c r="Z13" s="22">
        <v>27</v>
      </c>
      <c r="AA13" s="22">
        <v>4</v>
      </c>
      <c r="AB13" s="22"/>
      <c r="AC13" s="22"/>
      <c r="AD13" s="22">
        <v>45</v>
      </c>
      <c r="AE13" s="22">
        <v>9</v>
      </c>
    </row>
    <row r="14" spans="1:31" s="27" customFormat="1" x14ac:dyDescent="0.25">
      <c r="A14" s="24"/>
      <c r="B14" s="25" t="s">
        <v>31</v>
      </c>
      <c r="C14" s="24">
        <v>100.39</v>
      </c>
      <c r="D14" s="24">
        <v>103</v>
      </c>
      <c r="E14" s="24">
        <v>107</v>
      </c>
      <c r="F14" s="24">
        <v>1.06</v>
      </c>
      <c r="G14" s="24">
        <v>5</v>
      </c>
      <c r="H14" s="24">
        <v>5</v>
      </c>
      <c r="I14" s="24"/>
      <c r="J14" s="24"/>
      <c r="K14" s="24"/>
      <c r="L14" s="24"/>
      <c r="M14" s="24">
        <v>5</v>
      </c>
      <c r="N14" s="24"/>
      <c r="O14" s="24">
        <v>0</v>
      </c>
      <c r="P14" s="24"/>
      <c r="Q14" s="24"/>
      <c r="R14" s="24"/>
      <c r="S14" s="24"/>
      <c r="T14" s="24"/>
      <c r="U14" s="24">
        <v>0</v>
      </c>
      <c r="V14" s="26">
        <v>5</v>
      </c>
      <c r="W14" s="24">
        <v>5</v>
      </c>
      <c r="X14" s="24">
        <v>5</v>
      </c>
      <c r="Y14" s="24">
        <v>5</v>
      </c>
      <c r="Z14" s="24"/>
      <c r="AA14" s="24"/>
      <c r="AB14" s="24"/>
      <c r="AC14" s="24"/>
      <c r="AD14" s="24">
        <v>5</v>
      </c>
      <c r="AE14" s="24"/>
    </row>
    <row r="15" spans="1:31" s="31" customFormat="1" ht="28.5" customHeight="1" x14ac:dyDescent="0.25">
      <c r="A15" s="28"/>
      <c r="B15" s="29" t="s">
        <v>32</v>
      </c>
      <c r="C15" s="28">
        <v>299.07499999999999</v>
      </c>
      <c r="D15" s="28">
        <v>282</v>
      </c>
      <c r="E15" s="28"/>
      <c r="F15" s="28"/>
      <c r="G15" s="28">
        <v>8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0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35" customFormat="1" ht="15" customHeight="1" x14ac:dyDescent="0.25">
      <c r="A16" s="5" t="s">
        <v>33</v>
      </c>
      <c r="B16" s="5"/>
      <c r="C16" s="32">
        <f>SUM(C13:C15)</f>
        <v>3210.0179999999996</v>
      </c>
      <c r="D16" s="32">
        <f>SUM(D13:D15)</f>
        <v>2289</v>
      </c>
      <c r="E16" s="32">
        <f>SUM(E13:E15)</f>
        <v>2066</v>
      </c>
      <c r="F16" s="32"/>
      <c r="G16" s="32">
        <f>SUM(G13:G15)</f>
        <v>69</v>
      </c>
      <c r="H16" s="32"/>
      <c r="I16" s="32"/>
      <c r="J16" s="32">
        <f>SUM(J13:J15)</f>
        <v>2</v>
      </c>
      <c r="K16" s="32"/>
      <c r="L16" s="32"/>
      <c r="M16" s="32">
        <f>SUM(M13:M15)</f>
        <v>47</v>
      </c>
      <c r="N16" s="32">
        <f>SUM(N13:N15)</f>
        <v>12</v>
      </c>
      <c r="O16" s="32">
        <f>SUM(O13:O15)</f>
        <v>18</v>
      </c>
      <c r="P16" s="32">
        <f>SUM(P13:P15)</f>
        <v>18</v>
      </c>
      <c r="Q16" s="32"/>
      <c r="R16" s="32"/>
      <c r="S16" s="32">
        <f>SUM(S13:S15)</f>
        <v>16</v>
      </c>
      <c r="T16" s="32">
        <f>SUM(T13:T15)</f>
        <v>2</v>
      </c>
      <c r="U16" s="32"/>
      <c r="V16" s="33">
        <f>SUM(V13:V15)</f>
        <v>63</v>
      </c>
      <c r="W16" s="33"/>
      <c r="X16" s="34">
        <f>SUM(X13:X15)</f>
        <v>63</v>
      </c>
      <c r="Y16" s="34"/>
      <c r="Z16" s="32">
        <f>SUM(Z13:Z15)</f>
        <v>27</v>
      </c>
      <c r="AA16" s="32">
        <f>SUM(AA13:AA15)</f>
        <v>4</v>
      </c>
      <c r="AB16" s="32"/>
      <c r="AC16" s="32"/>
      <c r="AD16" s="34">
        <f>SUM(AD13:AD15)</f>
        <v>50</v>
      </c>
      <c r="AE16" s="32">
        <f>SUM(AE13:AE15)</f>
        <v>9</v>
      </c>
    </row>
    <row r="17" spans="1:31" s="36" customFormat="1" ht="15" customHeight="1" x14ac:dyDescent="0.25">
      <c r="A17" s="5" t="s">
        <v>34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38" customFormat="1" ht="45" x14ac:dyDescent="0.25">
      <c r="A18" s="30"/>
      <c r="B18" s="37" t="s">
        <v>35</v>
      </c>
      <c r="C18" s="30">
        <v>3801.25</v>
      </c>
      <c r="D18" s="30">
        <v>2925</v>
      </c>
      <c r="E18" s="30">
        <v>1898</v>
      </c>
      <c r="F18" s="30">
        <v>0.5</v>
      </c>
      <c r="G18" s="30">
        <v>87</v>
      </c>
      <c r="H18" s="30">
        <v>3</v>
      </c>
      <c r="I18" s="30">
        <v>7</v>
      </c>
      <c r="J18" s="30"/>
      <c r="K18" s="30"/>
      <c r="L18" s="30"/>
      <c r="M18" s="30">
        <v>70</v>
      </c>
      <c r="N18" s="30">
        <v>17</v>
      </c>
      <c r="O18" s="30">
        <v>64</v>
      </c>
      <c r="P18" s="30"/>
      <c r="Q18" s="30"/>
      <c r="R18" s="30"/>
      <c r="S18" s="30">
        <v>52</v>
      </c>
      <c r="T18" s="30">
        <v>12</v>
      </c>
      <c r="U18" s="30">
        <v>73</v>
      </c>
      <c r="V18" s="30">
        <v>56</v>
      </c>
      <c r="W18" s="30">
        <v>3</v>
      </c>
      <c r="X18" s="30">
        <v>56</v>
      </c>
      <c r="Y18" s="30">
        <v>3</v>
      </c>
      <c r="Z18" s="30">
        <v>4</v>
      </c>
      <c r="AA18" s="30">
        <v>6</v>
      </c>
      <c r="AB18" s="30"/>
      <c r="AC18" s="30"/>
      <c r="AD18" s="30">
        <v>40</v>
      </c>
      <c r="AE18" s="30">
        <v>10</v>
      </c>
    </row>
    <row r="19" spans="1:31" s="38" customFormat="1" ht="45" x14ac:dyDescent="0.25">
      <c r="A19" s="30"/>
      <c r="B19" s="37" t="s">
        <v>36</v>
      </c>
      <c r="C19" s="30">
        <v>1886.74</v>
      </c>
      <c r="D19" s="30"/>
      <c r="E19" s="30">
        <v>931</v>
      </c>
      <c r="F19" s="30">
        <v>0.5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>
        <v>27</v>
      </c>
      <c r="W19" s="30">
        <v>3</v>
      </c>
      <c r="X19" s="30">
        <v>27</v>
      </c>
      <c r="Y19" s="30">
        <v>3</v>
      </c>
      <c r="Z19" s="30"/>
      <c r="AA19" s="30">
        <v>2</v>
      </c>
      <c r="AB19" s="30"/>
      <c r="AC19" s="30"/>
      <c r="AD19" s="30">
        <v>20</v>
      </c>
      <c r="AE19" s="30">
        <v>5</v>
      </c>
    </row>
    <row r="20" spans="1:31" s="31" customFormat="1" x14ac:dyDescent="0.25">
      <c r="A20" s="28"/>
      <c r="B20" s="29" t="s">
        <v>37</v>
      </c>
      <c r="C20" s="28">
        <v>347.1</v>
      </c>
      <c r="D20" s="28">
        <v>330</v>
      </c>
      <c r="E20" s="28"/>
      <c r="F20" s="28"/>
      <c r="G20" s="28">
        <v>9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0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41" customFormat="1" ht="30" x14ac:dyDescent="0.25">
      <c r="A21" s="39"/>
      <c r="B21" s="25" t="s">
        <v>38</v>
      </c>
      <c r="C21" s="39">
        <v>464.68400000000003</v>
      </c>
      <c r="D21" s="39">
        <v>807</v>
      </c>
      <c r="E21" s="39">
        <v>478</v>
      </c>
      <c r="F21" s="39">
        <v>1.02</v>
      </c>
      <c r="G21" s="39">
        <v>24</v>
      </c>
      <c r="H21" s="39">
        <v>3</v>
      </c>
      <c r="I21" s="39"/>
      <c r="J21" s="39"/>
      <c r="K21" s="39"/>
      <c r="L21" s="39"/>
      <c r="M21" s="39">
        <v>24</v>
      </c>
      <c r="N21" s="39"/>
      <c r="O21" s="39">
        <v>19</v>
      </c>
      <c r="P21" s="39"/>
      <c r="Q21" s="39"/>
      <c r="R21" s="39"/>
      <c r="S21" s="39">
        <v>19</v>
      </c>
      <c r="T21" s="39"/>
      <c r="U21" s="39">
        <v>79</v>
      </c>
      <c r="V21" s="26">
        <v>23</v>
      </c>
      <c r="W21" s="26">
        <v>3</v>
      </c>
      <c r="X21" s="40">
        <v>23</v>
      </c>
      <c r="Y21" s="40">
        <v>3</v>
      </c>
      <c r="Z21" s="39"/>
      <c r="AA21" s="39"/>
      <c r="AB21" s="39"/>
      <c r="AC21" s="39"/>
      <c r="AD21" s="40">
        <v>23</v>
      </c>
      <c r="AE21" s="39"/>
    </row>
    <row r="22" spans="1:31" s="41" customFormat="1" ht="30" x14ac:dyDescent="0.25">
      <c r="A22" s="39"/>
      <c r="B22" s="25" t="s">
        <v>39</v>
      </c>
      <c r="C22" s="39">
        <v>396.87099999999998</v>
      </c>
      <c r="D22" s="39"/>
      <c r="E22" s="39">
        <v>408</v>
      </c>
      <c r="F22" s="39">
        <v>1.028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26">
        <v>20</v>
      </c>
      <c r="W22" s="26">
        <v>5</v>
      </c>
      <c r="X22" s="40">
        <v>20</v>
      </c>
      <c r="Y22" s="40">
        <v>5</v>
      </c>
      <c r="Z22" s="39"/>
      <c r="AA22" s="39"/>
      <c r="AB22" s="39"/>
      <c r="AC22" s="39"/>
      <c r="AD22" s="40">
        <v>20</v>
      </c>
      <c r="AE22" s="39"/>
    </row>
    <row r="23" spans="1:31" s="41" customFormat="1" ht="30" x14ac:dyDescent="0.25">
      <c r="A23" s="39"/>
      <c r="B23" s="25" t="s">
        <v>40</v>
      </c>
      <c r="C23" s="39">
        <v>115.321</v>
      </c>
      <c r="D23" s="39"/>
      <c r="E23" s="39">
        <v>112</v>
      </c>
      <c r="F23" s="39">
        <v>0.97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26">
        <v>3</v>
      </c>
      <c r="W23" s="26">
        <v>3</v>
      </c>
      <c r="X23" s="40">
        <v>3</v>
      </c>
      <c r="Y23" s="40">
        <v>3</v>
      </c>
      <c r="Z23" s="39"/>
      <c r="AA23" s="39"/>
      <c r="AB23" s="39"/>
      <c r="AC23" s="39"/>
      <c r="AD23" s="40">
        <v>3</v>
      </c>
      <c r="AE23" s="39"/>
    </row>
    <row r="24" spans="1:31" s="31" customFormat="1" x14ac:dyDescent="0.25">
      <c r="A24" s="28"/>
      <c r="B24" s="28" t="s">
        <v>41</v>
      </c>
      <c r="C24" s="28">
        <v>30.63</v>
      </c>
      <c r="D24" s="28">
        <v>116</v>
      </c>
      <c r="E24" s="28"/>
      <c r="F24" s="28"/>
      <c r="G24" s="28">
        <v>5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41" customFormat="1" x14ac:dyDescent="0.25">
      <c r="A25" s="39"/>
      <c r="B25" s="25" t="s">
        <v>42</v>
      </c>
      <c r="C25" s="39">
        <v>39.845999999999997</v>
      </c>
      <c r="D25" s="39">
        <v>91</v>
      </c>
      <c r="E25" s="39">
        <v>84</v>
      </c>
      <c r="F25" s="39">
        <v>2.16</v>
      </c>
      <c r="G25" s="39">
        <v>4</v>
      </c>
      <c r="H25" s="39">
        <v>5</v>
      </c>
      <c r="I25" s="39"/>
      <c r="J25" s="39"/>
      <c r="K25" s="39"/>
      <c r="L25" s="39"/>
      <c r="M25" s="39">
        <v>4</v>
      </c>
      <c r="N25" s="39"/>
      <c r="O25" s="39">
        <v>4</v>
      </c>
      <c r="P25" s="39"/>
      <c r="Q25" s="39"/>
      <c r="R25" s="39"/>
      <c r="S25" s="39">
        <v>4</v>
      </c>
      <c r="T25" s="39"/>
      <c r="U25" s="39">
        <v>100</v>
      </c>
      <c r="V25" s="26">
        <v>5</v>
      </c>
      <c r="W25" s="26">
        <v>7</v>
      </c>
      <c r="X25" s="40">
        <v>4</v>
      </c>
      <c r="Y25" s="40">
        <v>5</v>
      </c>
      <c r="Z25" s="39"/>
      <c r="AA25" s="39"/>
      <c r="AB25" s="39"/>
      <c r="AC25" s="39"/>
      <c r="AD25" s="40">
        <v>4</v>
      </c>
      <c r="AE25" s="39"/>
    </row>
    <row r="26" spans="1:31" s="36" customFormat="1" ht="30" x14ac:dyDescent="0.25">
      <c r="A26" s="42"/>
      <c r="B26" s="43" t="s">
        <v>43</v>
      </c>
      <c r="C26" s="42">
        <v>399.62799999999999</v>
      </c>
      <c r="D26" s="42">
        <v>340</v>
      </c>
      <c r="E26" s="42"/>
      <c r="F26" s="42"/>
      <c r="G26" s="42">
        <v>10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30"/>
      <c r="W26" s="30"/>
      <c r="X26" s="44"/>
      <c r="Y26" s="44"/>
      <c r="Z26" s="42"/>
      <c r="AA26" s="42"/>
      <c r="AB26" s="42"/>
      <c r="AC26" s="42"/>
      <c r="AD26" s="44"/>
      <c r="AE26" s="42"/>
    </row>
    <row r="27" spans="1:31" s="41" customFormat="1" x14ac:dyDescent="0.25">
      <c r="A27" s="39"/>
      <c r="B27" s="25" t="s">
        <v>44</v>
      </c>
      <c r="C27" s="39">
        <v>176.63</v>
      </c>
      <c r="D27" s="39">
        <v>271</v>
      </c>
      <c r="E27" s="39">
        <v>268</v>
      </c>
      <c r="F27" s="39">
        <v>1.5</v>
      </c>
      <c r="G27" s="39">
        <v>13</v>
      </c>
      <c r="H27" s="39">
        <v>5</v>
      </c>
      <c r="I27" s="39"/>
      <c r="J27" s="39"/>
      <c r="K27" s="39"/>
      <c r="L27" s="39"/>
      <c r="M27" s="39">
        <v>13</v>
      </c>
      <c r="N27" s="39"/>
      <c r="O27" s="39">
        <v>6</v>
      </c>
      <c r="P27" s="39"/>
      <c r="Q27" s="39"/>
      <c r="R27" s="39"/>
      <c r="S27" s="39">
        <v>6</v>
      </c>
      <c r="T27" s="39"/>
      <c r="U27" s="39">
        <v>46</v>
      </c>
      <c r="V27" s="26">
        <v>13</v>
      </c>
      <c r="W27" s="26">
        <v>5</v>
      </c>
      <c r="X27" s="40">
        <v>13</v>
      </c>
      <c r="Y27" s="40">
        <v>5</v>
      </c>
      <c r="Z27" s="39"/>
      <c r="AA27" s="39"/>
      <c r="AB27" s="39"/>
      <c r="AC27" s="39"/>
      <c r="AD27" s="40">
        <v>13</v>
      </c>
      <c r="AE27" s="39"/>
    </row>
    <row r="28" spans="1:31" s="41" customFormat="1" x14ac:dyDescent="0.25">
      <c r="A28" s="39"/>
      <c r="B28" s="39" t="s">
        <v>45</v>
      </c>
      <c r="C28" s="39">
        <v>101.31</v>
      </c>
      <c r="D28" s="39">
        <v>163</v>
      </c>
      <c r="E28" s="39">
        <v>163</v>
      </c>
      <c r="F28" s="39">
        <v>1.6</v>
      </c>
      <c r="G28" s="39">
        <v>8</v>
      </c>
      <c r="H28" s="39">
        <v>5</v>
      </c>
      <c r="I28" s="39"/>
      <c r="J28" s="39"/>
      <c r="K28" s="39"/>
      <c r="L28" s="39"/>
      <c r="M28" s="39">
        <v>8</v>
      </c>
      <c r="N28" s="39"/>
      <c r="O28" s="39">
        <v>8</v>
      </c>
      <c r="P28" s="39"/>
      <c r="Q28" s="39"/>
      <c r="R28" s="39"/>
      <c r="S28" s="39">
        <v>8</v>
      </c>
      <c r="T28" s="39"/>
      <c r="U28" s="39">
        <v>100</v>
      </c>
      <c r="V28" s="26">
        <v>8</v>
      </c>
      <c r="W28" s="26">
        <v>5</v>
      </c>
      <c r="X28" s="40">
        <v>8</v>
      </c>
      <c r="Y28" s="40">
        <v>5</v>
      </c>
      <c r="Z28" s="39"/>
      <c r="AA28" s="39"/>
      <c r="AB28" s="39"/>
      <c r="AC28" s="39"/>
      <c r="AD28" s="40">
        <v>8</v>
      </c>
      <c r="AE28" s="39"/>
    </row>
    <row r="29" spans="1:31" s="36" customFormat="1" x14ac:dyDescent="0.25">
      <c r="A29" s="42"/>
      <c r="B29" s="42" t="s">
        <v>46</v>
      </c>
      <c r="C29" s="42">
        <v>145.9</v>
      </c>
      <c r="D29" s="42">
        <v>220</v>
      </c>
      <c r="E29" s="42"/>
      <c r="F29" s="42"/>
      <c r="G29" s="42">
        <v>11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30"/>
      <c r="W29" s="30"/>
      <c r="X29" s="44"/>
      <c r="Y29" s="44"/>
      <c r="Z29" s="42"/>
      <c r="AA29" s="42"/>
      <c r="AB29" s="42"/>
      <c r="AC29" s="42"/>
      <c r="AD29" s="44"/>
      <c r="AE29" s="42"/>
    </row>
    <row r="30" spans="1:31" s="35" customFormat="1" ht="15" customHeight="1" x14ac:dyDescent="0.25">
      <c r="A30" s="5" t="s">
        <v>33</v>
      </c>
      <c r="B30" s="5"/>
      <c r="C30" s="32">
        <f>SUM(C18:C29)</f>
        <v>7905.91</v>
      </c>
      <c r="D30" s="32">
        <f>SUM(D18:D29)</f>
        <v>5263</v>
      </c>
      <c r="E30" s="32">
        <f>SUM(E18:E29)</f>
        <v>4342</v>
      </c>
      <c r="F30" s="32"/>
      <c r="G30" s="32">
        <f>SUM(G18:G29)</f>
        <v>171</v>
      </c>
      <c r="H30" s="32"/>
      <c r="I30" s="32"/>
      <c r="J30" s="32">
        <f>SUM(J18:J29)</f>
        <v>0</v>
      </c>
      <c r="K30" s="32"/>
      <c r="L30" s="32"/>
      <c r="M30" s="32">
        <f>SUM(M18:M29)</f>
        <v>119</v>
      </c>
      <c r="N30" s="32">
        <f>SUM(N18:N29)</f>
        <v>17</v>
      </c>
      <c r="O30" s="32">
        <f>SUM(O18:O29)</f>
        <v>101</v>
      </c>
      <c r="P30" s="32">
        <f>SUM(P18:P29)</f>
        <v>0</v>
      </c>
      <c r="Q30" s="32"/>
      <c r="R30" s="32"/>
      <c r="S30" s="32">
        <f>SUM(S18:S29)</f>
        <v>89</v>
      </c>
      <c r="T30" s="32">
        <f>SUM(T18:T29)</f>
        <v>12</v>
      </c>
      <c r="U30" s="32"/>
      <c r="V30" s="33">
        <f>SUM(V18:V29)</f>
        <v>155</v>
      </c>
      <c r="W30" s="33"/>
      <c r="X30" s="34">
        <f>SUM(X18:X29)</f>
        <v>154</v>
      </c>
      <c r="Y30" s="34"/>
      <c r="Z30" s="32">
        <f>SUM(Z18:Z29)</f>
        <v>4</v>
      </c>
      <c r="AA30" s="32">
        <f>SUM(AA18:AA29)</f>
        <v>8</v>
      </c>
      <c r="AB30" s="32"/>
      <c r="AC30" s="32"/>
      <c r="AD30" s="34">
        <f>SUM(AD18:AD29)</f>
        <v>131</v>
      </c>
      <c r="AE30" s="32">
        <f>SUM(AE18:AE29)</f>
        <v>15</v>
      </c>
    </row>
    <row r="31" spans="1:31" s="36" customFormat="1" ht="15" customHeight="1" x14ac:dyDescent="0.25">
      <c r="A31" s="5" t="s">
        <v>47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38" customFormat="1" ht="45" x14ac:dyDescent="0.25">
      <c r="A32" s="30"/>
      <c r="B32" s="37" t="s">
        <v>35</v>
      </c>
      <c r="C32" s="30">
        <v>3252.46</v>
      </c>
      <c r="D32" s="30">
        <v>1521</v>
      </c>
      <c r="E32" s="30">
        <v>1463</v>
      </c>
      <c r="F32" s="30">
        <v>0.45</v>
      </c>
      <c r="G32" s="30">
        <v>45</v>
      </c>
      <c r="H32" s="30">
        <v>3</v>
      </c>
      <c r="I32" s="30">
        <v>2</v>
      </c>
      <c r="J32" s="30">
        <v>6</v>
      </c>
      <c r="K32" s="30"/>
      <c r="L32" s="30"/>
      <c r="M32" s="30">
        <v>30</v>
      </c>
      <c r="N32" s="30">
        <v>9</v>
      </c>
      <c r="O32" s="30">
        <v>22</v>
      </c>
      <c r="P32" s="30">
        <v>5</v>
      </c>
      <c r="Q32" s="30"/>
      <c r="R32" s="30"/>
      <c r="S32" s="30">
        <v>16</v>
      </c>
      <c r="T32" s="30">
        <v>1</v>
      </c>
      <c r="U32" s="30">
        <v>49</v>
      </c>
      <c r="V32" s="30">
        <v>43</v>
      </c>
      <c r="W32" s="30">
        <v>3</v>
      </c>
      <c r="X32" s="30">
        <v>43</v>
      </c>
      <c r="Y32" s="30">
        <v>3</v>
      </c>
      <c r="Z32" s="30">
        <v>2</v>
      </c>
      <c r="AA32" s="30">
        <v>6</v>
      </c>
      <c r="AB32" s="30"/>
      <c r="AC32" s="30"/>
      <c r="AD32" s="30">
        <v>29</v>
      </c>
      <c r="AE32" s="30">
        <v>8</v>
      </c>
    </row>
    <row r="33" spans="1:31" s="38" customFormat="1" ht="45" x14ac:dyDescent="0.25">
      <c r="A33" s="30"/>
      <c r="B33" s="37" t="s">
        <v>36</v>
      </c>
      <c r="C33" s="30">
        <v>61.94</v>
      </c>
      <c r="D33" s="30"/>
      <c r="E33" s="30">
        <v>15</v>
      </c>
      <c r="F33" s="30">
        <v>0.25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41" customFormat="1" x14ac:dyDescent="0.25">
      <c r="A34" s="39"/>
      <c r="B34" s="25" t="s">
        <v>48</v>
      </c>
      <c r="C34" s="39">
        <v>45.42</v>
      </c>
      <c r="D34" s="39">
        <v>50</v>
      </c>
      <c r="E34" s="39">
        <v>55</v>
      </c>
      <c r="F34" s="39">
        <v>1.27</v>
      </c>
      <c r="G34" s="39">
        <v>2</v>
      </c>
      <c r="H34" s="39">
        <v>5</v>
      </c>
      <c r="I34" s="39"/>
      <c r="J34" s="39"/>
      <c r="K34" s="39"/>
      <c r="L34" s="39"/>
      <c r="M34" s="39">
        <v>2</v>
      </c>
      <c r="N34" s="39"/>
      <c r="O34" s="39">
        <v>1</v>
      </c>
      <c r="P34" s="39"/>
      <c r="Q34" s="39"/>
      <c r="R34" s="39"/>
      <c r="S34" s="39">
        <v>1</v>
      </c>
      <c r="T34" s="39"/>
      <c r="U34" s="39">
        <v>50</v>
      </c>
      <c r="V34" s="26">
        <v>2</v>
      </c>
      <c r="W34" s="26">
        <v>5</v>
      </c>
      <c r="X34" s="40">
        <v>2</v>
      </c>
      <c r="Y34" s="40">
        <v>5</v>
      </c>
      <c r="Z34" s="39"/>
      <c r="AA34" s="39"/>
      <c r="AB34" s="39"/>
      <c r="AC34" s="39"/>
      <c r="AD34" s="40">
        <v>2</v>
      </c>
      <c r="AE34" s="39"/>
    </row>
    <row r="35" spans="1:31" s="41" customFormat="1" ht="30" x14ac:dyDescent="0.25">
      <c r="A35" s="39"/>
      <c r="B35" s="25" t="s">
        <v>49</v>
      </c>
      <c r="C35" s="39">
        <v>346.59</v>
      </c>
      <c r="D35" s="39">
        <v>494</v>
      </c>
      <c r="E35" s="39">
        <v>302</v>
      </c>
      <c r="F35" s="39">
        <v>0.8</v>
      </c>
      <c r="G35" s="39">
        <v>14</v>
      </c>
      <c r="H35" s="39">
        <v>3</v>
      </c>
      <c r="I35" s="39"/>
      <c r="J35" s="39">
        <v>2</v>
      </c>
      <c r="K35" s="39"/>
      <c r="L35" s="39"/>
      <c r="M35" s="39">
        <v>11</v>
      </c>
      <c r="N35" s="39">
        <v>1</v>
      </c>
      <c r="O35" s="39">
        <v>4</v>
      </c>
      <c r="P35" s="39"/>
      <c r="Q35" s="39"/>
      <c r="R35" s="39"/>
      <c r="S35" s="39">
        <v>4</v>
      </c>
      <c r="T35" s="39">
        <v>0</v>
      </c>
      <c r="U35" s="39">
        <v>28</v>
      </c>
      <c r="V35" s="26">
        <v>9</v>
      </c>
      <c r="W35" s="26">
        <v>3</v>
      </c>
      <c r="X35" s="40">
        <v>9</v>
      </c>
      <c r="Y35" s="40">
        <v>3</v>
      </c>
      <c r="Z35" s="39"/>
      <c r="AA35" s="39"/>
      <c r="AB35" s="39"/>
      <c r="AC35" s="39"/>
      <c r="AD35" s="40">
        <v>9</v>
      </c>
      <c r="AE35" s="39"/>
    </row>
    <row r="36" spans="1:31" s="41" customFormat="1" ht="30" x14ac:dyDescent="0.25">
      <c r="A36" s="39"/>
      <c r="B36" s="25" t="s">
        <v>50</v>
      </c>
      <c r="C36" s="39">
        <v>100</v>
      </c>
      <c r="D36" s="39"/>
      <c r="E36" s="39">
        <v>78</v>
      </c>
      <c r="F36" s="39">
        <v>0.7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26">
        <v>2</v>
      </c>
      <c r="W36" s="26">
        <v>3</v>
      </c>
      <c r="X36" s="40">
        <v>2</v>
      </c>
      <c r="Y36" s="40">
        <v>3</v>
      </c>
      <c r="Z36" s="39"/>
      <c r="AA36" s="39"/>
      <c r="AB36" s="39"/>
      <c r="AC36" s="39"/>
      <c r="AD36" s="40">
        <v>2</v>
      </c>
      <c r="AE36" s="39"/>
    </row>
    <row r="37" spans="1:31" s="41" customFormat="1" ht="30" x14ac:dyDescent="0.25">
      <c r="A37" s="45"/>
      <c r="B37" s="25" t="s">
        <v>51</v>
      </c>
      <c r="C37" s="39">
        <v>242.39</v>
      </c>
      <c r="D37" s="39"/>
      <c r="E37" s="39">
        <v>225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26">
        <v>6</v>
      </c>
      <c r="W37" s="26">
        <v>3</v>
      </c>
      <c r="X37" s="40">
        <v>6</v>
      </c>
      <c r="Y37" s="40">
        <v>3</v>
      </c>
      <c r="Z37" s="39"/>
      <c r="AA37" s="39"/>
      <c r="AB37" s="39"/>
      <c r="AC37" s="39"/>
      <c r="AD37" s="40">
        <v>6</v>
      </c>
      <c r="AE37" s="39"/>
    </row>
    <row r="38" spans="1:31" s="41" customFormat="1" x14ac:dyDescent="0.25">
      <c r="A38" s="39"/>
      <c r="B38" s="25" t="s">
        <v>52</v>
      </c>
      <c r="C38" s="39">
        <v>335.6</v>
      </c>
      <c r="D38" s="39">
        <v>337</v>
      </c>
      <c r="E38" s="39">
        <v>365</v>
      </c>
      <c r="F38" s="39">
        <v>1.08</v>
      </c>
      <c r="G38" s="39">
        <v>16</v>
      </c>
      <c r="H38" s="39">
        <v>5</v>
      </c>
      <c r="I38" s="39"/>
      <c r="J38" s="39"/>
      <c r="K38" s="39"/>
      <c r="L38" s="39"/>
      <c r="M38" s="39">
        <v>16</v>
      </c>
      <c r="N38" s="39"/>
      <c r="O38" s="39">
        <v>16</v>
      </c>
      <c r="P38" s="39"/>
      <c r="Q38" s="39"/>
      <c r="R38" s="39"/>
      <c r="S38" s="39">
        <v>16</v>
      </c>
      <c r="T38" s="39"/>
      <c r="U38" s="39">
        <v>100</v>
      </c>
      <c r="V38" s="26">
        <v>16</v>
      </c>
      <c r="W38" s="26">
        <v>5</v>
      </c>
      <c r="X38" s="40">
        <v>16</v>
      </c>
      <c r="Y38" s="40">
        <v>5</v>
      </c>
      <c r="Z38" s="39"/>
      <c r="AA38" s="39"/>
      <c r="AB38" s="39"/>
      <c r="AC38" s="39"/>
      <c r="AD38" s="40">
        <v>16</v>
      </c>
      <c r="AE38" s="39"/>
    </row>
    <row r="39" spans="1:31" s="41" customFormat="1" x14ac:dyDescent="0.25">
      <c r="A39" s="39"/>
      <c r="B39" s="25" t="s">
        <v>53</v>
      </c>
      <c r="C39" s="39">
        <v>164.28</v>
      </c>
      <c r="D39" s="39">
        <v>160</v>
      </c>
      <c r="E39" s="39">
        <v>174</v>
      </c>
      <c r="F39" s="39">
        <v>1.05</v>
      </c>
      <c r="G39" s="39">
        <v>4</v>
      </c>
      <c r="H39" s="39">
        <v>3</v>
      </c>
      <c r="I39" s="39"/>
      <c r="J39" s="39"/>
      <c r="K39" s="39"/>
      <c r="L39" s="39"/>
      <c r="M39" s="39">
        <v>4</v>
      </c>
      <c r="N39" s="39"/>
      <c r="O39" s="39">
        <v>4</v>
      </c>
      <c r="P39" s="39"/>
      <c r="Q39" s="39"/>
      <c r="R39" s="39"/>
      <c r="S39" s="39">
        <v>4</v>
      </c>
      <c r="T39" s="39"/>
      <c r="U39" s="39">
        <v>100</v>
      </c>
      <c r="V39" s="26">
        <v>8</v>
      </c>
      <c r="W39" s="26">
        <v>5</v>
      </c>
      <c r="X39" s="40">
        <v>8</v>
      </c>
      <c r="Y39" s="40">
        <v>5</v>
      </c>
      <c r="Z39" s="39"/>
      <c r="AA39" s="39"/>
      <c r="AB39" s="39"/>
      <c r="AC39" s="39"/>
      <c r="AD39" s="40">
        <v>8</v>
      </c>
      <c r="AE39" s="39"/>
    </row>
    <row r="40" spans="1:31" s="41" customFormat="1" ht="34.5" customHeight="1" x14ac:dyDescent="0.25">
      <c r="A40"/>
      <c r="B40" s="25" t="s">
        <v>54</v>
      </c>
      <c r="C40" s="39">
        <v>87.08</v>
      </c>
      <c r="D40" s="39">
        <v>128</v>
      </c>
      <c r="E40" s="39">
        <v>139</v>
      </c>
      <c r="F40" s="39">
        <v>1.5</v>
      </c>
      <c r="G40" s="39">
        <v>6</v>
      </c>
      <c r="H40" s="39">
        <v>5</v>
      </c>
      <c r="I40" s="39"/>
      <c r="J40" s="39"/>
      <c r="K40" s="39"/>
      <c r="L40" s="39"/>
      <c r="M40" s="39">
        <v>6</v>
      </c>
      <c r="N40" s="39"/>
      <c r="O40" s="39">
        <v>0</v>
      </c>
      <c r="P40" s="39"/>
      <c r="Q40" s="39"/>
      <c r="R40" s="39"/>
      <c r="S40" s="39"/>
      <c r="T40" s="39"/>
      <c r="U40" s="39">
        <v>0</v>
      </c>
      <c r="V40" s="26">
        <v>6</v>
      </c>
      <c r="W40" s="26">
        <v>5</v>
      </c>
      <c r="X40" s="40">
        <v>6</v>
      </c>
      <c r="Y40" s="40">
        <v>5</v>
      </c>
      <c r="Z40" s="39"/>
      <c r="AA40" s="39"/>
      <c r="AB40" s="39"/>
      <c r="AC40" s="39"/>
      <c r="AD40" s="40">
        <v>6</v>
      </c>
      <c r="AE40" s="39"/>
    </row>
    <row r="41" spans="1:31" s="27" customFormat="1" ht="30" x14ac:dyDescent="0.25">
      <c r="A41" s="24"/>
      <c r="B41" s="46" t="s">
        <v>55</v>
      </c>
      <c r="C41" s="24">
        <v>91.68</v>
      </c>
      <c r="D41" s="24">
        <v>69</v>
      </c>
      <c r="E41" s="24">
        <v>117</v>
      </c>
      <c r="F41" s="24">
        <v>1.28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6">
        <v>5</v>
      </c>
      <c r="W41" s="24">
        <v>5</v>
      </c>
      <c r="X41" s="24">
        <v>5</v>
      </c>
      <c r="Y41" s="24">
        <v>5</v>
      </c>
      <c r="Z41" s="24"/>
      <c r="AA41" s="24"/>
      <c r="AB41" s="24"/>
      <c r="AC41" s="24"/>
      <c r="AD41" s="24">
        <v>5</v>
      </c>
      <c r="AE41" s="24"/>
    </row>
    <row r="42" spans="1:31" s="35" customFormat="1" ht="15" customHeight="1" x14ac:dyDescent="0.25">
      <c r="A42" s="5" t="s">
        <v>33</v>
      </c>
      <c r="B42" s="5"/>
      <c r="C42" s="32">
        <f>SUM(C32:C41)</f>
        <v>4727.4400000000005</v>
      </c>
      <c r="D42" s="32">
        <f>SUM(D32:D41)</f>
        <v>2759</v>
      </c>
      <c r="E42" s="32">
        <f>SUM(E32:E41)</f>
        <v>2933</v>
      </c>
      <c r="F42" s="32"/>
      <c r="G42" s="32">
        <f>SUM(G32:G41)</f>
        <v>87</v>
      </c>
      <c r="H42" s="32"/>
      <c r="I42" s="32"/>
      <c r="J42" s="32">
        <f>SUM(J32:J41)</f>
        <v>8</v>
      </c>
      <c r="K42" s="32"/>
      <c r="L42" s="32"/>
      <c r="M42" s="32">
        <f>SUM(M32:M41)</f>
        <v>69</v>
      </c>
      <c r="N42" s="32">
        <f>SUM(N32:N41)</f>
        <v>10</v>
      </c>
      <c r="O42" s="32">
        <f>SUM(O32:O41)</f>
        <v>47</v>
      </c>
      <c r="P42" s="32">
        <f>SUM(P32:P41)</f>
        <v>5</v>
      </c>
      <c r="Q42" s="32"/>
      <c r="R42" s="32">
        <f>SUM(R32:R41)</f>
        <v>0</v>
      </c>
      <c r="S42" s="32">
        <f>SUM(S32:S41)</f>
        <v>41</v>
      </c>
      <c r="T42" s="32">
        <f>SUM(T32:T41)</f>
        <v>1</v>
      </c>
      <c r="U42" s="32"/>
      <c r="V42" s="33">
        <f>SUM(V32:V41)</f>
        <v>97</v>
      </c>
      <c r="W42" s="33"/>
      <c r="X42" s="34">
        <f>SUM(X32:X41)</f>
        <v>97</v>
      </c>
      <c r="Y42" s="34"/>
      <c r="Z42" s="32">
        <f>SUM(Z32:Z41)</f>
        <v>2</v>
      </c>
      <c r="AA42" s="32">
        <f>SUM(AA32:AA41)</f>
        <v>6</v>
      </c>
      <c r="AB42" s="32"/>
      <c r="AC42" s="32"/>
      <c r="AD42" s="34">
        <f>SUM(AD32:AD41)</f>
        <v>83</v>
      </c>
      <c r="AE42" s="32">
        <f>SUM(AE32:AE41)</f>
        <v>8</v>
      </c>
    </row>
    <row r="43" spans="1:31" s="36" customFormat="1" x14ac:dyDescent="0.25">
      <c r="A43" s="4" t="s">
        <v>56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s="38" customFormat="1" ht="45" x14ac:dyDescent="0.25">
      <c r="A44" s="30"/>
      <c r="B44" s="37" t="s">
        <v>35</v>
      </c>
      <c r="C44" s="30">
        <v>1346.67</v>
      </c>
      <c r="D44" s="30">
        <v>546</v>
      </c>
      <c r="E44" s="30">
        <v>491</v>
      </c>
      <c r="F44" s="30">
        <v>0.37</v>
      </c>
      <c r="G44" s="30">
        <v>15</v>
      </c>
      <c r="H44" s="30">
        <v>3</v>
      </c>
      <c r="I44" s="30">
        <v>13</v>
      </c>
      <c r="J44" s="30"/>
      <c r="K44" s="30"/>
      <c r="L44" s="30"/>
      <c r="M44" s="30">
        <v>12</v>
      </c>
      <c r="N44" s="30">
        <v>3</v>
      </c>
      <c r="O44" s="30">
        <v>2</v>
      </c>
      <c r="P44" s="30"/>
      <c r="Q44" s="30"/>
      <c r="R44" s="30"/>
      <c r="S44" s="30">
        <v>2</v>
      </c>
      <c r="T44" s="30"/>
      <c r="U44" s="30">
        <v>13</v>
      </c>
      <c r="V44" s="30">
        <v>14</v>
      </c>
      <c r="W44" s="30">
        <v>3</v>
      </c>
      <c r="X44" s="30">
        <v>14</v>
      </c>
      <c r="Y44" s="30">
        <v>3</v>
      </c>
      <c r="Z44" s="30">
        <v>12</v>
      </c>
      <c r="AA44" s="30"/>
      <c r="AB44" s="30"/>
      <c r="AC44" s="30"/>
      <c r="AD44" s="30">
        <v>14</v>
      </c>
      <c r="AE44" s="30">
        <v>2</v>
      </c>
    </row>
    <row r="45" spans="1:31" s="38" customFormat="1" ht="45" x14ac:dyDescent="0.25">
      <c r="A45" s="30"/>
      <c r="B45" s="37" t="s">
        <v>36</v>
      </c>
      <c r="C45" s="30">
        <v>122.45</v>
      </c>
      <c r="D45" s="30"/>
      <c r="E45" s="30">
        <v>51</v>
      </c>
      <c r="F45" s="30">
        <v>0.42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>
        <v>3</v>
      </c>
      <c r="W45" s="30">
        <v>1</v>
      </c>
      <c r="X45" s="30">
        <v>3</v>
      </c>
      <c r="Y45" s="30">
        <v>1</v>
      </c>
      <c r="Z45" s="30">
        <v>1</v>
      </c>
      <c r="AA45" s="30"/>
      <c r="AB45" s="30"/>
      <c r="AC45" s="30"/>
      <c r="AD45" s="30">
        <v>1</v>
      </c>
      <c r="AE45" s="30"/>
    </row>
    <row r="46" spans="1:31" s="41" customFormat="1" x14ac:dyDescent="0.25">
      <c r="A46" s="39"/>
      <c r="B46" s="25" t="s">
        <v>57</v>
      </c>
      <c r="C46" s="39">
        <v>49.6</v>
      </c>
      <c r="D46" s="39">
        <v>59</v>
      </c>
      <c r="E46" s="39">
        <v>62</v>
      </c>
      <c r="F46" s="39">
        <v>1.2</v>
      </c>
      <c r="G46" s="39">
        <v>2</v>
      </c>
      <c r="H46" s="39">
        <v>5</v>
      </c>
      <c r="I46" s="39"/>
      <c r="J46" s="39"/>
      <c r="K46" s="39"/>
      <c r="L46" s="39"/>
      <c r="M46" s="39">
        <v>2</v>
      </c>
      <c r="N46" s="39"/>
      <c r="O46" s="39">
        <v>0</v>
      </c>
      <c r="P46" s="39"/>
      <c r="Q46" s="39"/>
      <c r="R46" s="39"/>
      <c r="S46" s="39"/>
      <c r="T46" s="39"/>
      <c r="U46" s="39">
        <v>0</v>
      </c>
      <c r="V46" s="26">
        <v>3</v>
      </c>
      <c r="W46" s="26">
        <v>5</v>
      </c>
      <c r="X46" s="40">
        <v>3</v>
      </c>
      <c r="Y46" s="40">
        <v>5</v>
      </c>
      <c r="Z46" s="39"/>
      <c r="AA46" s="39"/>
      <c r="AB46" s="39"/>
      <c r="AC46" s="39"/>
      <c r="AD46" s="40">
        <v>3</v>
      </c>
      <c r="AE46" s="39"/>
    </row>
    <row r="47" spans="1:31" s="41" customFormat="1" x14ac:dyDescent="0.25">
      <c r="A47" s="39"/>
      <c r="B47" s="25" t="s">
        <v>58</v>
      </c>
      <c r="C47" s="39">
        <v>39.4</v>
      </c>
      <c r="D47" s="39">
        <v>95</v>
      </c>
      <c r="E47" s="39">
        <v>94</v>
      </c>
      <c r="F47" s="39">
        <v>2.4</v>
      </c>
      <c r="G47" s="39">
        <v>6</v>
      </c>
      <c r="H47" s="39">
        <v>7</v>
      </c>
      <c r="I47" s="39"/>
      <c r="J47" s="39"/>
      <c r="K47" s="39"/>
      <c r="L47" s="39"/>
      <c r="M47" s="39">
        <v>6</v>
      </c>
      <c r="N47" s="39"/>
      <c r="O47" s="39">
        <v>6</v>
      </c>
      <c r="P47" s="39"/>
      <c r="Q47" s="39"/>
      <c r="R47" s="39"/>
      <c r="S47" s="39">
        <v>6</v>
      </c>
      <c r="T47" s="39"/>
      <c r="U47" s="39">
        <v>100</v>
      </c>
      <c r="V47" s="26">
        <v>6</v>
      </c>
      <c r="W47" s="26">
        <v>7</v>
      </c>
      <c r="X47" s="40">
        <v>6</v>
      </c>
      <c r="Y47" s="40">
        <v>7</v>
      </c>
      <c r="Z47" s="39"/>
      <c r="AA47" s="39"/>
      <c r="AB47" s="39"/>
      <c r="AC47" s="39"/>
      <c r="AD47" s="40">
        <v>6</v>
      </c>
      <c r="AE47" s="39"/>
    </row>
    <row r="48" spans="1:31" s="31" customFormat="1" ht="60" x14ac:dyDescent="0.25">
      <c r="A48" s="28"/>
      <c r="B48" s="29" t="s">
        <v>59</v>
      </c>
      <c r="C48" s="28">
        <v>44.872999999999998</v>
      </c>
      <c r="D48" s="28">
        <v>79</v>
      </c>
      <c r="E48" s="28"/>
      <c r="F48" s="28"/>
      <c r="G48" s="28">
        <v>3</v>
      </c>
      <c r="H48" s="28"/>
      <c r="I48" s="28"/>
      <c r="J48" s="28"/>
      <c r="K48" s="28"/>
      <c r="L48" s="28"/>
      <c r="M48" s="28"/>
      <c r="N48" s="28"/>
      <c r="O48" s="28"/>
      <c r="P48" s="28"/>
      <c r="Q48" s="30"/>
      <c r="R48" s="28"/>
      <c r="S48" s="28"/>
      <c r="T48" s="28"/>
      <c r="U48" s="28"/>
      <c r="V48" s="30"/>
      <c r="W48" s="28"/>
      <c r="X48" s="28"/>
      <c r="Y48" s="28"/>
      <c r="Z48" s="28"/>
      <c r="AA48" s="28"/>
      <c r="AB48" s="28"/>
      <c r="AC48" s="28"/>
      <c r="AD48" s="28"/>
      <c r="AE48" s="28"/>
    </row>
    <row r="49" spans="1:31" s="31" customFormat="1" x14ac:dyDescent="0.25">
      <c r="A49" s="28"/>
      <c r="B49" s="29" t="s">
        <v>60</v>
      </c>
      <c r="C49" s="28">
        <v>126.2</v>
      </c>
      <c r="D49" s="28">
        <v>224</v>
      </c>
      <c r="E49" s="28"/>
      <c r="F49" s="28"/>
      <c r="G49" s="28">
        <v>11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30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41" customFormat="1" ht="68.25" customHeight="1" x14ac:dyDescent="0.25">
      <c r="A50" s="39"/>
      <c r="B50" s="25" t="s">
        <v>61</v>
      </c>
      <c r="C50" s="39">
        <v>504.5</v>
      </c>
      <c r="D50" s="39">
        <v>564</v>
      </c>
      <c r="E50" s="39">
        <v>607</v>
      </c>
      <c r="F50" s="39">
        <v>1.21</v>
      </c>
      <c r="G50" s="39">
        <v>19</v>
      </c>
      <c r="H50" s="39">
        <v>3.3</v>
      </c>
      <c r="I50" s="39"/>
      <c r="J50" s="39"/>
      <c r="K50" s="39"/>
      <c r="L50" s="39"/>
      <c r="M50" s="39">
        <v>19</v>
      </c>
      <c r="N50" s="39"/>
      <c r="O50" s="39">
        <v>19</v>
      </c>
      <c r="P50" s="39"/>
      <c r="Q50" s="39"/>
      <c r="R50" s="39"/>
      <c r="S50" s="39">
        <v>19</v>
      </c>
      <c r="T50" s="39"/>
      <c r="U50" s="39">
        <v>100</v>
      </c>
      <c r="V50" s="26">
        <v>30</v>
      </c>
      <c r="W50" s="26">
        <v>5</v>
      </c>
      <c r="X50" s="40">
        <v>25</v>
      </c>
      <c r="Y50" s="40">
        <v>4.2</v>
      </c>
      <c r="Z50" s="39"/>
      <c r="AA50" s="39"/>
      <c r="AB50" s="39"/>
      <c r="AC50" s="39"/>
      <c r="AD50" s="40">
        <v>25</v>
      </c>
      <c r="AE50" s="39"/>
    </row>
    <row r="51" spans="1:31" s="35" customFormat="1" ht="15" customHeight="1" x14ac:dyDescent="0.25">
      <c r="A51" s="5" t="s">
        <v>33</v>
      </c>
      <c r="B51" s="5"/>
      <c r="C51" s="32">
        <f>SUM(C44:C50)</f>
        <v>2233.6930000000002</v>
      </c>
      <c r="D51" s="32">
        <f>SUM(D44:D50)</f>
        <v>1567</v>
      </c>
      <c r="E51" s="32">
        <f>SUM(E44:E50)</f>
        <v>1305</v>
      </c>
      <c r="F51" s="32"/>
      <c r="G51" s="32">
        <f>SUM(G44:G50)</f>
        <v>56</v>
      </c>
      <c r="H51" s="32">
        <f>SUM(H44:H50)</f>
        <v>18.3</v>
      </c>
      <c r="I51" s="32"/>
      <c r="J51" s="32">
        <f>SUM(J44:J50)</f>
        <v>0</v>
      </c>
      <c r="K51" s="32"/>
      <c r="L51" s="32"/>
      <c r="M51" s="32">
        <f>SUM(M44:M50)</f>
        <v>39</v>
      </c>
      <c r="N51" s="32">
        <f>SUM(N44:N50)</f>
        <v>3</v>
      </c>
      <c r="O51" s="32">
        <f>SUM(O44:O50)</f>
        <v>27</v>
      </c>
      <c r="P51" s="32">
        <f>SUM(P44:P50)</f>
        <v>0</v>
      </c>
      <c r="Q51" s="32"/>
      <c r="R51" s="32"/>
      <c r="S51" s="32">
        <f>SUM(S44:S50)</f>
        <v>27</v>
      </c>
      <c r="T51" s="32">
        <f>SUM(T44:T50)</f>
        <v>0</v>
      </c>
      <c r="U51" s="32"/>
      <c r="V51" s="33">
        <f>SUM(V44:V50)</f>
        <v>56</v>
      </c>
      <c r="W51" s="33"/>
      <c r="X51" s="34">
        <f>SUM(X44:X50)</f>
        <v>51</v>
      </c>
      <c r="Y51" s="34"/>
      <c r="Z51" s="32">
        <f>SUM(Z44:Z50)</f>
        <v>13</v>
      </c>
      <c r="AA51" s="32"/>
      <c r="AB51" s="32"/>
      <c r="AC51" s="32"/>
      <c r="AD51" s="34">
        <f>SUM(AD44:AD50)</f>
        <v>49</v>
      </c>
      <c r="AE51" s="32">
        <f>SUM(AE44:AE50)</f>
        <v>2</v>
      </c>
    </row>
    <row r="52" spans="1:31" s="36" customFormat="1" ht="15" customHeight="1" x14ac:dyDescent="0.25">
      <c r="A52" s="5" t="s">
        <v>62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s="38" customFormat="1" ht="45" x14ac:dyDescent="0.25">
      <c r="A53" s="30"/>
      <c r="B53" s="37" t="s">
        <v>35</v>
      </c>
      <c r="C53" s="30">
        <v>4689.24</v>
      </c>
      <c r="D53" s="30">
        <v>1208</v>
      </c>
      <c r="E53" s="30">
        <v>758</v>
      </c>
      <c r="F53" s="30">
        <v>0.17</v>
      </c>
      <c r="G53" s="30">
        <v>35</v>
      </c>
      <c r="H53" s="30">
        <v>3</v>
      </c>
      <c r="I53" s="30">
        <v>19</v>
      </c>
      <c r="J53" s="30">
        <v>2</v>
      </c>
      <c r="K53" s="30"/>
      <c r="L53" s="30"/>
      <c r="M53" s="30">
        <v>25</v>
      </c>
      <c r="N53" s="30">
        <v>8</v>
      </c>
      <c r="O53" s="30">
        <v>14</v>
      </c>
      <c r="P53" s="30">
        <v>1</v>
      </c>
      <c r="Q53" s="30"/>
      <c r="R53" s="30"/>
      <c r="S53" s="30">
        <v>12</v>
      </c>
      <c r="T53" s="30">
        <v>4</v>
      </c>
      <c r="U53" s="30">
        <v>40</v>
      </c>
      <c r="V53" s="30">
        <v>22</v>
      </c>
      <c r="W53" s="30">
        <v>3</v>
      </c>
      <c r="X53" s="30">
        <v>21</v>
      </c>
      <c r="Y53" s="30">
        <v>3</v>
      </c>
      <c r="Z53" s="30">
        <v>11</v>
      </c>
      <c r="AA53" s="30">
        <v>1</v>
      </c>
      <c r="AB53" s="30"/>
      <c r="AC53" s="30"/>
      <c r="AD53" s="30">
        <v>16</v>
      </c>
      <c r="AE53" s="30">
        <v>4</v>
      </c>
    </row>
    <row r="54" spans="1:31" s="38" customFormat="1" ht="45" x14ac:dyDescent="0.25">
      <c r="A54" s="30"/>
      <c r="B54" s="37" t="s">
        <v>36</v>
      </c>
      <c r="C54" s="30">
        <v>2645.34</v>
      </c>
      <c r="D54" s="30"/>
      <c r="E54" s="30">
        <v>62</v>
      </c>
      <c r="F54" s="30">
        <v>0.3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>
        <v>1</v>
      </c>
      <c r="W54" s="30">
        <v>3</v>
      </c>
      <c r="X54" s="30">
        <v>1</v>
      </c>
      <c r="Y54" s="30">
        <v>3</v>
      </c>
      <c r="Z54" s="30"/>
      <c r="AA54" s="30"/>
      <c r="AB54" s="30"/>
      <c r="AC54" s="30"/>
      <c r="AD54" s="30">
        <v>1</v>
      </c>
      <c r="AE54" s="30"/>
    </row>
    <row r="55" spans="1:31" s="38" customFormat="1" ht="45" x14ac:dyDescent="0.25">
      <c r="A55" s="30"/>
      <c r="B55" s="37" t="s">
        <v>63</v>
      </c>
      <c r="C55" s="30">
        <v>81.239999999999995</v>
      </c>
      <c r="D55" s="30"/>
      <c r="E55" s="30">
        <v>14</v>
      </c>
      <c r="F55" s="30">
        <v>0.18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38" customFormat="1" ht="45" x14ac:dyDescent="0.25">
      <c r="A56" s="30"/>
      <c r="B56" s="37" t="s">
        <v>64</v>
      </c>
      <c r="C56" s="30">
        <v>70.474000000000004</v>
      </c>
      <c r="D56" s="30"/>
      <c r="E56" s="30">
        <v>26</v>
      </c>
      <c r="F56" s="30">
        <v>0.38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38" customFormat="1" ht="45" x14ac:dyDescent="0.25">
      <c r="A57" s="30"/>
      <c r="B57" s="37" t="s">
        <v>65</v>
      </c>
      <c r="C57" s="30">
        <v>76.611000000000004</v>
      </c>
      <c r="D57" s="30"/>
      <c r="E57" s="30">
        <v>14</v>
      </c>
      <c r="F57" s="30">
        <v>0.19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38" customFormat="1" ht="45" x14ac:dyDescent="0.25">
      <c r="A58" s="30"/>
      <c r="B58" s="37" t="s">
        <v>66</v>
      </c>
      <c r="C58" s="30">
        <v>87.346000000000004</v>
      </c>
      <c r="D58" s="30"/>
      <c r="E58" s="30">
        <v>10</v>
      </c>
      <c r="F58" s="30">
        <v>0.12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s="38" customFormat="1" ht="45" x14ac:dyDescent="0.25">
      <c r="A59" s="30"/>
      <c r="B59" s="37" t="s">
        <v>67</v>
      </c>
      <c r="C59" s="30">
        <v>73.980999999999995</v>
      </c>
      <c r="D59" s="30"/>
      <c r="E59" s="30">
        <v>24</v>
      </c>
      <c r="F59" s="30">
        <v>0.33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s="27" customFormat="1" ht="30" x14ac:dyDescent="0.25">
      <c r="A60" s="24"/>
      <c r="B60" s="46" t="s">
        <v>68</v>
      </c>
      <c r="C60" s="24">
        <v>994.9</v>
      </c>
      <c r="D60" s="24">
        <v>614</v>
      </c>
      <c r="E60" s="113">
        <v>611</v>
      </c>
      <c r="F60" s="24">
        <v>0.61</v>
      </c>
      <c r="G60" s="24">
        <v>18</v>
      </c>
      <c r="H60" s="24">
        <v>3</v>
      </c>
      <c r="I60" s="24"/>
      <c r="J60" s="24"/>
      <c r="K60" s="24"/>
      <c r="L60" s="24"/>
      <c r="M60" s="24">
        <v>18</v>
      </c>
      <c r="N60" s="24"/>
      <c r="O60" s="24">
        <v>17</v>
      </c>
      <c r="P60" s="24"/>
      <c r="Q60" s="24"/>
      <c r="R60" s="24"/>
      <c r="S60" s="24">
        <v>17</v>
      </c>
      <c r="T60" s="24"/>
      <c r="U60" s="24">
        <v>94</v>
      </c>
      <c r="V60" s="24">
        <v>18</v>
      </c>
      <c r="W60" s="24">
        <v>3</v>
      </c>
      <c r="X60" s="24">
        <v>18</v>
      </c>
      <c r="Y60" s="24">
        <v>3</v>
      </c>
      <c r="Z60" s="24"/>
      <c r="AA60" s="24"/>
      <c r="AB60" s="24"/>
      <c r="AC60" s="24"/>
      <c r="AD60" s="24">
        <v>18</v>
      </c>
      <c r="AE60" s="24"/>
    </row>
    <row r="61" spans="1:31" s="41" customFormat="1" ht="30" x14ac:dyDescent="0.25">
      <c r="A61" s="39"/>
      <c r="B61" s="25" t="s">
        <v>69</v>
      </c>
      <c r="C61" s="39">
        <v>287.17</v>
      </c>
      <c r="D61" s="39"/>
      <c r="E61" s="111">
        <v>172</v>
      </c>
      <c r="F61" s="39">
        <v>0.5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26">
        <v>5</v>
      </c>
      <c r="W61" s="26">
        <v>3</v>
      </c>
      <c r="X61" s="40">
        <v>5</v>
      </c>
      <c r="Y61" s="40">
        <v>3</v>
      </c>
      <c r="Z61" s="39"/>
      <c r="AA61" s="39"/>
      <c r="AB61" s="39"/>
      <c r="AC61" s="39"/>
      <c r="AD61" s="40">
        <v>5</v>
      </c>
      <c r="AE61" s="39"/>
    </row>
    <row r="62" spans="1:31" s="41" customFormat="1" ht="30" x14ac:dyDescent="0.25">
      <c r="A62" s="39"/>
      <c r="B62" s="25" t="s">
        <v>70</v>
      </c>
      <c r="C62" s="39">
        <v>190.12</v>
      </c>
      <c r="D62" s="39"/>
      <c r="E62" s="111">
        <v>115</v>
      </c>
      <c r="F62" s="39">
        <v>0.6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26">
        <v>3</v>
      </c>
      <c r="W62" s="26">
        <v>3</v>
      </c>
      <c r="X62" s="40">
        <v>3</v>
      </c>
      <c r="Y62" s="40">
        <v>3</v>
      </c>
      <c r="Z62" s="39"/>
      <c r="AA62" s="39"/>
      <c r="AB62" s="39"/>
      <c r="AC62" s="39"/>
      <c r="AD62" s="40">
        <v>3</v>
      </c>
      <c r="AE62" s="39"/>
    </row>
    <row r="63" spans="1:31" s="41" customFormat="1" ht="30" x14ac:dyDescent="0.25">
      <c r="A63" s="39"/>
      <c r="B63" s="25" t="s">
        <v>71</v>
      </c>
      <c r="C63" s="39">
        <v>196.64</v>
      </c>
      <c r="D63" s="39"/>
      <c r="E63" s="111">
        <v>144</v>
      </c>
      <c r="F63" s="39">
        <v>0.7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26">
        <v>4</v>
      </c>
      <c r="W63" s="26">
        <v>3</v>
      </c>
      <c r="X63" s="40">
        <v>4</v>
      </c>
      <c r="Y63" s="40">
        <v>3</v>
      </c>
      <c r="Z63" s="39"/>
      <c r="AA63" s="39"/>
      <c r="AB63" s="39"/>
      <c r="AC63" s="39"/>
      <c r="AD63" s="40">
        <v>4</v>
      </c>
      <c r="AE63" s="39"/>
    </row>
    <row r="64" spans="1:31" s="27" customFormat="1" ht="60" x14ac:dyDescent="0.25">
      <c r="A64" s="24"/>
      <c r="B64" s="46" t="s">
        <v>72</v>
      </c>
      <c r="C64" s="24">
        <v>839.77499999999998</v>
      </c>
      <c r="D64" s="24">
        <v>211</v>
      </c>
      <c r="E64" s="24"/>
      <c r="F64" s="24"/>
      <c r="G64" s="24">
        <v>6</v>
      </c>
      <c r="H64" s="24">
        <v>3</v>
      </c>
      <c r="I64" s="24"/>
      <c r="J64" s="24"/>
      <c r="K64" s="24"/>
      <c r="L64" s="24"/>
      <c r="M64" s="24">
        <v>6</v>
      </c>
      <c r="N64" s="24"/>
      <c r="O64" s="24">
        <v>6</v>
      </c>
      <c r="P64" s="24"/>
      <c r="Q64" s="24"/>
      <c r="R64" s="24"/>
      <c r="S64" s="24">
        <v>6</v>
      </c>
      <c r="T64" s="24"/>
      <c r="U64" s="24">
        <v>100</v>
      </c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 spans="1:31" s="41" customFormat="1" ht="60" x14ac:dyDescent="0.25">
      <c r="A65" s="39"/>
      <c r="B65" s="25" t="s">
        <v>73</v>
      </c>
      <c r="C65" s="39">
        <v>348.9</v>
      </c>
      <c r="D65" s="39">
        <v>546</v>
      </c>
      <c r="E65" s="111">
        <v>214</v>
      </c>
      <c r="F65" s="39">
        <v>0.61</v>
      </c>
      <c r="G65" s="39">
        <v>16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26">
        <v>6</v>
      </c>
      <c r="W65" s="26">
        <v>3</v>
      </c>
      <c r="X65" s="40">
        <v>6</v>
      </c>
      <c r="Y65" s="40">
        <v>3</v>
      </c>
      <c r="Z65" s="39"/>
      <c r="AA65" s="39"/>
      <c r="AB65" s="39"/>
      <c r="AC65" s="39"/>
      <c r="AD65" s="40">
        <v>6</v>
      </c>
      <c r="AE65" s="39"/>
    </row>
    <row r="66" spans="1:31" s="41" customFormat="1" ht="73.5" customHeight="1" x14ac:dyDescent="0.25">
      <c r="A66" s="39"/>
      <c r="B66" s="25" t="s">
        <v>74</v>
      </c>
      <c r="C66" s="39">
        <v>280.5</v>
      </c>
      <c r="D66" s="39"/>
      <c r="E66" s="111">
        <v>73</v>
      </c>
      <c r="F66" s="39">
        <v>0.26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26">
        <v>2</v>
      </c>
      <c r="W66" s="26">
        <v>3</v>
      </c>
      <c r="X66" s="40">
        <v>2</v>
      </c>
      <c r="Y66" s="40">
        <v>3</v>
      </c>
      <c r="Z66" s="39"/>
      <c r="AA66" s="39"/>
      <c r="AB66" s="39"/>
      <c r="AC66" s="39"/>
      <c r="AD66" s="40">
        <v>2</v>
      </c>
      <c r="AE66" s="39"/>
    </row>
    <row r="67" spans="1:31" s="41" customFormat="1" ht="77.25" customHeight="1" x14ac:dyDescent="0.25">
      <c r="A67" s="39"/>
      <c r="B67" s="25" t="s">
        <v>75</v>
      </c>
      <c r="C67" s="39">
        <v>321.39999999999998</v>
      </c>
      <c r="D67" s="39"/>
      <c r="E67" s="111">
        <v>218</v>
      </c>
      <c r="F67" s="39">
        <v>0.68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26">
        <v>6</v>
      </c>
      <c r="W67" s="26">
        <v>3</v>
      </c>
      <c r="X67" s="40">
        <v>6</v>
      </c>
      <c r="Y67" s="40">
        <v>3</v>
      </c>
      <c r="Z67" s="39"/>
      <c r="AA67" s="39"/>
      <c r="AB67" s="39"/>
      <c r="AC67" s="39"/>
      <c r="AD67" s="40">
        <v>6</v>
      </c>
      <c r="AE67" s="39"/>
    </row>
    <row r="68" spans="1:31" s="41" customFormat="1" x14ac:dyDescent="0.25">
      <c r="A68" s="39"/>
      <c r="B68" s="25" t="s">
        <v>76</v>
      </c>
      <c r="C68" s="39">
        <v>252.09200000000001</v>
      </c>
      <c r="D68" s="39">
        <v>237</v>
      </c>
      <c r="E68" s="111">
        <v>267</v>
      </c>
      <c r="F68" s="39">
        <v>1.06</v>
      </c>
      <c r="G68" s="39">
        <v>7</v>
      </c>
      <c r="H68" s="39">
        <v>3</v>
      </c>
      <c r="I68" s="39"/>
      <c r="J68" s="39">
        <v>1</v>
      </c>
      <c r="K68" s="39"/>
      <c r="L68" s="39"/>
      <c r="M68" s="39">
        <v>6</v>
      </c>
      <c r="N68" s="39"/>
      <c r="O68" s="39">
        <v>7</v>
      </c>
      <c r="P68" s="39">
        <v>1</v>
      </c>
      <c r="Q68" s="39"/>
      <c r="R68" s="39"/>
      <c r="S68" s="39">
        <v>6</v>
      </c>
      <c r="T68" s="39"/>
      <c r="U68" s="39">
        <v>100</v>
      </c>
      <c r="V68" s="26">
        <v>13</v>
      </c>
      <c r="W68" s="26">
        <v>5</v>
      </c>
      <c r="X68" s="40">
        <v>11</v>
      </c>
      <c r="Y68" s="40">
        <v>4</v>
      </c>
      <c r="Z68" s="39"/>
      <c r="AA68" s="39"/>
      <c r="AB68" s="39"/>
      <c r="AC68" s="39"/>
      <c r="AD68" s="40">
        <v>11</v>
      </c>
      <c r="AE68" s="39"/>
    </row>
    <row r="69" spans="1:31" s="27" customFormat="1" ht="45" x14ac:dyDescent="0.25">
      <c r="A69" s="24"/>
      <c r="B69" s="46" t="s">
        <v>77</v>
      </c>
      <c r="C69" s="24">
        <v>362.78699999999998</v>
      </c>
      <c r="D69" s="24">
        <v>336</v>
      </c>
      <c r="E69" s="113">
        <v>270</v>
      </c>
      <c r="F69" s="24">
        <v>0.75</v>
      </c>
      <c r="G69" s="24">
        <v>10</v>
      </c>
      <c r="H69" s="24">
        <v>3</v>
      </c>
      <c r="I69" s="24"/>
      <c r="J69" s="24"/>
      <c r="K69" s="24"/>
      <c r="L69" s="24"/>
      <c r="M69" s="24">
        <v>10</v>
      </c>
      <c r="N69" s="24"/>
      <c r="O69" s="24">
        <v>4</v>
      </c>
      <c r="P69" s="24"/>
      <c r="Q69" s="24"/>
      <c r="R69" s="24"/>
      <c r="S69" s="24">
        <v>4</v>
      </c>
      <c r="T69" s="24"/>
      <c r="U69" s="24">
        <v>40</v>
      </c>
      <c r="V69" s="24">
        <v>8</v>
      </c>
      <c r="W69" s="24">
        <v>3</v>
      </c>
      <c r="X69" s="24">
        <v>8</v>
      </c>
      <c r="Y69" s="24">
        <v>3</v>
      </c>
      <c r="Z69" s="24"/>
      <c r="AA69" s="24"/>
      <c r="AB69" s="24"/>
      <c r="AC69" s="24"/>
      <c r="AD69" s="24">
        <v>8</v>
      </c>
      <c r="AE69" s="24"/>
    </row>
    <row r="70" spans="1:31" s="36" customFormat="1" x14ac:dyDescent="0.25">
      <c r="A70" s="42"/>
      <c r="B70" s="43" t="s">
        <v>78</v>
      </c>
      <c r="C70" s="42">
        <v>278.733</v>
      </c>
      <c r="D70" s="42">
        <v>290</v>
      </c>
      <c r="E70" s="42"/>
      <c r="F70" s="42"/>
      <c r="G70" s="42">
        <v>8</v>
      </c>
      <c r="H70" s="42">
        <v>2.7</v>
      </c>
      <c r="I70" s="42"/>
      <c r="J70" s="42"/>
      <c r="K70" s="42"/>
      <c r="L70" s="42"/>
      <c r="M70" s="42">
        <v>8</v>
      </c>
      <c r="N70" s="42"/>
      <c r="O70" s="42"/>
      <c r="P70" s="42"/>
      <c r="Q70" s="42"/>
      <c r="R70" s="42"/>
      <c r="S70" s="42"/>
      <c r="T70" s="42"/>
      <c r="U70" s="42"/>
      <c r="V70" s="30"/>
      <c r="W70" s="30"/>
      <c r="X70" s="44"/>
      <c r="Y70" s="44"/>
      <c r="Z70" s="42"/>
      <c r="AA70" s="42"/>
      <c r="AB70" s="42"/>
      <c r="AC70" s="42"/>
      <c r="AD70" s="44"/>
      <c r="AE70" s="42"/>
    </row>
    <row r="71" spans="1:31" s="36" customFormat="1" ht="30" x14ac:dyDescent="0.25">
      <c r="A71" s="42"/>
      <c r="B71" s="43" t="s">
        <v>79</v>
      </c>
      <c r="C71" s="42">
        <v>566.43200000000002</v>
      </c>
      <c r="D71" s="42">
        <v>566</v>
      </c>
      <c r="E71" s="42"/>
      <c r="F71" s="42"/>
      <c r="G71" s="42">
        <v>16</v>
      </c>
      <c r="H71" s="42">
        <v>2.8</v>
      </c>
      <c r="I71" s="42"/>
      <c r="J71" s="42"/>
      <c r="K71" s="42"/>
      <c r="L71" s="42"/>
      <c r="M71" s="42">
        <v>16</v>
      </c>
      <c r="N71" s="42"/>
      <c r="O71" s="42"/>
      <c r="P71" s="42"/>
      <c r="Q71" s="42"/>
      <c r="R71" s="42"/>
      <c r="S71" s="42"/>
      <c r="T71" s="42"/>
      <c r="U71" s="42"/>
      <c r="V71" s="30"/>
      <c r="W71" s="30"/>
      <c r="X71" s="44"/>
      <c r="Y71" s="44"/>
      <c r="Z71" s="42"/>
      <c r="AA71" s="42"/>
      <c r="AB71" s="42"/>
      <c r="AC71" s="42"/>
      <c r="AD71" s="44"/>
      <c r="AE71" s="42"/>
    </row>
    <row r="72" spans="1:31" s="41" customFormat="1" x14ac:dyDescent="0.25">
      <c r="A72" s="39"/>
      <c r="B72" s="25" t="s">
        <v>80</v>
      </c>
      <c r="C72" s="39">
        <v>190.7</v>
      </c>
      <c r="D72" s="39">
        <v>153</v>
      </c>
      <c r="E72" s="111">
        <v>185</v>
      </c>
      <c r="F72" s="39">
        <v>0.9</v>
      </c>
      <c r="G72" s="39">
        <v>4</v>
      </c>
      <c r="H72" s="39">
        <v>3</v>
      </c>
      <c r="I72" s="39"/>
      <c r="J72" s="39"/>
      <c r="K72" s="39"/>
      <c r="L72" s="39"/>
      <c r="M72" s="39">
        <v>4</v>
      </c>
      <c r="N72" s="39"/>
      <c r="O72" s="39">
        <v>2</v>
      </c>
      <c r="P72" s="39"/>
      <c r="Q72" s="39"/>
      <c r="R72" s="39"/>
      <c r="S72" s="39">
        <v>2</v>
      </c>
      <c r="T72" s="39"/>
      <c r="U72" s="39">
        <v>50</v>
      </c>
      <c r="V72" s="26">
        <v>5</v>
      </c>
      <c r="W72" s="26">
        <v>3</v>
      </c>
      <c r="X72" s="40">
        <v>5</v>
      </c>
      <c r="Y72" s="40">
        <v>3</v>
      </c>
      <c r="Z72" s="39"/>
      <c r="AA72" s="39"/>
      <c r="AB72" s="39"/>
      <c r="AC72" s="39"/>
      <c r="AD72" s="40">
        <v>5</v>
      </c>
      <c r="AE72" s="39"/>
    </row>
    <row r="73" spans="1:31" s="49" customFormat="1" x14ac:dyDescent="0.25">
      <c r="A73" s="47"/>
      <c r="B73" s="48" t="s">
        <v>81</v>
      </c>
      <c r="C73" s="47">
        <v>56.311</v>
      </c>
      <c r="D73" s="47">
        <v>45</v>
      </c>
      <c r="E73" s="47"/>
      <c r="F73" s="47"/>
      <c r="G73" s="47">
        <v>1</v>
      </c>
      <c r="H73" s="47">
        <v>3</v>
      </c>
      <c r="I73" s="47"/>
      <c r="J73" s="47"/>
      <c r="K73" s="47"/>
      <c r="L73" s="47"/>
      <c r="M73" s="47">
        <v>1</v>
      </c>
      <c r="N73" s="47"/>
      <c r="O73" s="47"/>
      <c r="P73" s="47"/>
      <c r="Q73" s="47"/>
      <c r="R73" s="47"/>
      <c r="S73" s="47"/>
      <c r="T73" s="47"/>
      <c r="U73" s="47"/>
      <c r="V73" s="30"/>
      <c r="W73" s="47"/>
      <c r="X73" s="47"/>
      <c r="Y73" s="47"/>
      <c r="Z73" s="47"/>
      <c r="AA73" s="47"/>
      <c r="AB73" s="47"/>
      <c r="AC73" s="47"/>
      <c r="AD73" s="47"/>
      <c r="AE73" s="47"/>
    </row>
    <row r="74" spans="1:31" s="35" customFormat="1" ht="15" customHeight="1" x14ac:dyDescent="0.25">
      <c r="A74" s="5" t="s">
        <v>33</v>
      </c>
      <c r="B74" s="5"/>
      <c r="C74" s="32">
        <f>SUM(C53:C73)</f>
        <v>12890.692000000001</v>
      </c>
      <c r="D74" s="32">
        <f>SUM(D53:D73)</f>
        <v>4206</v>
      </c>
      <c r="E74" s="32">
        <f>SUM(E53:E73)</f>
        <v>3177</v>
      </c>
      <c r="F74" s="32"/>
      <c r="G74" s="32">
        <f>SUM(G53:G73)</f>
        <v>121</v>
      </c>
      <c r="H74" s="32"/>
      <c r="I74" s="32"/>
      <c r="J74" s="32">
        <f>SUM(J53:J73)</f>
        <v>3</v>
      </c>
      <c r="K74" s="32"/>
      <c r="L74" s="32"/>
      <c r="M74" s="32">
        <f>SUM(M53:M73)</f>
        <v>94</v>
      </c>
      <c r="N74" s="32">
        <f>SUM(N53:N73)</f>
        <v>8</v>
      </c>
      <c r="O74" s="32">
        <f>SUM(O53:O73)</f>
        <v>50</v>
      </c>
      <c r="P74" s="32">
        <f>SUM(P53:P73)</f>
        <v>2</v>
      </c>
      <c r="Q74" s="32"/>
      <c r="R74" s="32"/>
      <c r="S74" s="32">
        <f>SUM(S53:S73)</f>
        <v>47</v>
      </c>
      <c r="T74" s="32"/>
      <c r="U74" s="32"/>
      <c r="V74" s="33">
        <f>SUM(V53:V73)</f>
        <v>93</v>
      </c>
      <c r="W74" s="33"/>
      <c r="X74" s="34">
        <f>SUM(X53:X73)</f>
        <v>90</v>
      </c>
      <c r="Y74" s="34"/>
      <c r="Z74" s="32">
        <f>SUM(Z53:Z73)</f>
        <v>11</v>
      </c>
      <c r="AA74" s="32">
        <f>SUM(AA53:AA73)</f>
        <v>1</v>
      </c>
      <c r="AB74" s="32"/>
      <c r="AC74" s="32"/>
      <c r="AD74" s="34">
        <f>SUM(AD53:AD73)</f>
        <v>85</v>
      </c>
      <c r="AE74" s="32">
        <f>SUM(AE53:AE73)</f>
        <v>4</v>
      </c>
    </row>
    <row r="75" spans="1:31" s="36" customFormat="1" ht="15" customHeight="1" x14ac:dyDescent="0.25">
      <c r="A75" s="5" t="s">
        <v>82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s="38" customFormat="1" ht="30" x14ac:dyDescent="0.25">
      <c r="A76" s="30"/>
      <c r="B76" s="37" t="s">
        <v>83</v>
      </c>
      <c r="C76" s="30">
        <v>1414.6980000000001</v>
      </c>
      <c r="D76" s="30">
        <v>1250</v>
      </c>
      <c r="E76" s="30">
        <v>1357</v>
      </c>
      <c r="F76" s="30">
        <v>0.96</v>
      </c>
      <c r="G76" s="30">
        <v>37</v>
      </c>
      <c r="H76" s="30">
        <v>3</v>
      </c>
      <c r="I76" s="30">
        <v>9</v>
      </c>
      <c r="J76" s="30">
        <v>4</v>
      </c>
      <c r="K76" s="30"/>
      <c r="L76" s="30"/>
      <c r="M76" s="30">
        <v>25</v>
      </c>
      <c r="N76" s="30">
        <v>8</v>
      </c>
      <c r="O76" s="30">
        <v>16</v>
      </c>
      <c r="P76" s="30">
        <v>2</v>
      </c>
      <c r="Q76" s="30"/>
      <c r="R76" s="30"/>
      <c r="S76" s="30">
        <v>10</v>
      </c>
      <c r="T76" s="30">
        <v>4</v>
      </c>
      <c r="U76" s="30">
        <v>43</v>
      </c>
      <c r="V76" s="30">
        <v>40</v>
      </c>
      <c r="W76" s="30">
        <v>3</v>
      </c>
      <c r="X76" s="30">
        <v>39</v>
      </c>
      <c r="Y76" s="30">
        <v>3</v>
      </c>
      <c r="Z76" s="30">
        <v>9</v>
      </c>
      <c r="AA76" s="30">
        <v>4</v>
      </c>
      <c r="AB76" s="30"/>
      <c r="AC76" s="30"/>
      <c r="AD76" s="30">
        <v>28</v>
      </c>
      <c r="AE76" s="30">
        <v>7</v>
      </c>
    </row>
    <row r="77" spans="1:31" s="49" customFormat="1" ht="60" x14ac:dyDescent="0.25">
      <c r="A77" s="47"/>
      <c r="B77" s="48" t="s">
        <v>84</v>
      </c>
      <c r="C77" s="47">
        <v>224.26</v>
      </c>
      <c r="D77" s="47">
        <v>67</v>
      </c>
      <c r="E77" s="47"/>
      <c r="F77" s="47"/>
      <c r="G77" s="47">
        <v>2</v>
      </c>
      <c r="H77" s="47">
        <v>3</v>
      </c>
      <c r="I77" s="47"/>
      <c r="J77" s="47"/>
      <c r="K77" s="47"/>
      <c r="L77" s="47"/>
      <c r="M77" s="47">
        <v>2</v>
      </c>
      <c r="N77" s="47"/>
      <c r="O77" s="47"/>
      <c r="P77" s="47"/>
      <c r="Q77" s="47"/>
      <c r="R77" s="47"/>
      <c r="S77" s="47"/>
      <c r="T77" s="47"/>
      <c r="U77" s="47"/>
      <c r="V77" s="30"/>
      <c r="W77" s="47"/>
      <c r="X77" s="47"/>
      <c r="Y77" s="47"/>
      <c r="Z77" s="47"/>
      <c r="AA77" s="47"/>
      <c r="AB77" s="47"/>
      <c r="AC77" s="47"/>
      <c r="AD77" s="47"/>
      <c r="AE77" s="47"/>
    </row>
    <row r="78" spans="1:31" s="41" customFormat="1" x14ac:dyDescent="0.25">
      <c r="A78" s="39"/>
      <c r="B78" s="25" t="s">
        <v>85</v>
      </c>
      <c r="C78" s="39">
        <v>93.349599999999995</v>
      </c>
      <c r="D78" s="39">
        <v>41</v>
      </c>
      <c r="E78" s="111">
        <v>100</v>
      </c>
      <c r="F78" s="39">
        <v>1.08</v>
      </c>
      <c r="G78" s="39">
        <v>1</v>
      </c>
      <c r="H78" s="39">
        <v>3</v>
      </c>
      <c r="I78" s="39"/>
      <c r="J78" s="39"/>
      <c r="K78" s="39"/>
      <c r="L78" s="39"/>
      <c r="M78" s="39">
        <v>1</v>
      </c>
      <c r="N78" s="39"/>
      <c r="O78" s="39">
        <v>1</v>
      </c>
      <c r="P78" s="39"/>
      <c r="Q78" s="39"/>
      <c r="R78" s="39"/>
      <c r="S78" s="39">
        <v>1</v>
      </c>
      <c r="T78" s="39"/>
      <c r="U78" s="39">
        <v>100</v>
      </c>
      <c r="V78" s="26">
        <v>5</v>
      </c>
      <c r="W78" s="26">
        <v>5</v>
      </c>
      <c r="X78" s="40">
        <v>5</v>
      </c>
      <c r="Y78" s="40">
        <v>5</v>
      </c>
      <c r="Z78" s="39"/>
      <c r="AA78" s="39"/>
      <c r="AB78" s="39"/>
      <c r="AC78" s="39"/>
      <c r="AD78" s="40">
        <v>5</v>
      </c>
      <c r="AE78" s="39"/>
    </row>
    <row r="79" spans="1:31" s="41" customFormat="1" ht="30" x14ac:dyDescent="0.25">
      <c r="A79" s="39"/>
      <c r="B79" s="25" t="s">
        <v>86</v>
      </c>
      <c r="C79" s="39">
        <v>118.62</v>
      </c>
      <c r="D79" s="39">
        <v>205</v>
      </c>
      <c r="E79" s="111">
        <v>202</v>
      </c>
      <c r="F79" s="39">
        <v>1.7</v>
      </c>
      <c r="G79" s="39">
        <v>10</v>
      </c>
      <c r="H79" s="39">
        <v>5</v>
      </c>
      <c r="I79" s="39"/>
      <c r="J79" s="39"/>
      <c r="K79" s="39"/>
      <c r="L79" s="39"/>
      <c r="M79" s="39">
        <v>9</v>
      </c>
      <c r="N79" s="39">
        <v>1</v>
      </c>
      <c r="O79" s="39">
        <v>5</v>
      </c>
      <c r="P79" s="39"/>
      <c r="Q79" s="39"/>
      <c r="R79" s="39"/>
      <c r="S79" s="39">
        <v>5</v>
      </c>
      <c r="T79" s="39"/>
      <c r="U79" s="39">
        <v>50</v>
      </c>
      <c r="V79" s="26">
        <v>10</v>
      </c>
      <c r="W79" s="26">
        <v>5</v>
      </c>
      <c r="X79" s="40">
        <v>10</v>
      </c>
      <c r="Y79" s="40">
        <v>5</v>
      </c>
      <c r="Z79" s="39"/>
      <c r="AA79" s="39"/>
      <c r="AB79" s="39"/>
      <c r="AC79" s="39"/>
      <c r="AD79" s="40">
        <v>10</v>
      </c>
      <c r="AE79" s="39"/>
    </row>
    <row r="80" spans="1:31" s="49" customFormat="1" x14ac:dyDescent="0.25">
      <c r="A80" s="47"/>
      <c r="B80" s="48" t="s">
        <v>87</v>
      </c>
      <c r="C80" s="47">
        <v>27</v>
      </c>
      <c r="D80" s="47">
        <v>40</v>
      </c>
      <c r="E80" s="47"/>
      <c r="F80" s="47"/>
      <c r="G80" s="47">
        <v>2</v>
      </c>
      <c r="H80" s="47">
        <v>5</v>
      </c>
      <c r="I80" s="47"/>
      <c r="J80" s="47"/>
      <c r="K80" s="47"/>
      <c r="L80" s="47"/>
      <c r="M80" s="47">
        <v>2</v>
      </c>
      <c r="N80" s="47"/>
      <c r="O80" s="47"/>
      <c r="P80" s="47"/>
      <c r="Q80" s="47"/>
      <c r="R80" s="47"/>
      <c r="S80" s="47"/>
      <c r="T80" s="47"/>
      <c r="U80" s="47"/>
      <c r="V80" s="30"/>
      <c r="W80" s="47"/>
      <c r="X80" s="47"/>
      <c r="Y80" s="47"/>
      <c r="Z80" s="47"/>
      <c r="AA80" s="47"/>
      <c r="AB80" s="47"/>
      <c r="AC80" s="47"/>
      <c r="AD80" s="47"/>
      <c r="AE80" s="47"/>
    </row>
    <row r="81" spans="1:31" s="41" customFormat="1" x14ac:dyDescent="0.25">
      <c r="A81" s="39"/>
      <c r="B81" s="25" t="s">
        <v>88</v>
      </c>
      <c r="C81" s="39">
        <v>234.434</v>
      </c>
      <c r="D81" s="39">
        <v>153</v>
      </c>
      <c r="E81" s="111">
        <v>179</v>
      </c>
      <c r="F81" s="39">
        <v>0.7</v>
      </c>
      <c r="G81" s="39">
        <v>4</v>
      </c>
      <c r="H81" s="39">
        <v>3</v>
      </c>
      <c r="I81" s="39"/>
      <c r="J81" s="39"/>
      <c r="K81" s="39"/>
      <c r="L81" s="39"/>
      <c r="M81" s="39">
        <v>4</v>
      </c>
      <c r="N81" s="39"/>
      <c r="O81" s="39">
        <v>4</v>
      </c>
      <c r="P81" s="39"/>
      <c r="Q81" s="39"/>
      <c r="R81" s="39"/>
      <c r="S81" s="39">
        <v>4</v>
      </c>
      <c r="T81" s="39"/>
      <c r="U81" s="39">
        <v>100</v>
      </c>
      <c r="V81" s="26">
        <v>5</v>
      </c>
      <c r="W81" s="26">
        <v>3</v>
      </c>
      <c r="X81" s="40">
        <v>5</v>
      </c>
      <c r="Y81" s="40">
        <v>3</v>
      </c>
      <c r="Z81" s="39"/>
      <c r="AA81" s="39"/>
      <c r="AB81" s="39"/>
      <c r="AC81" s="39"/>
      <c r="AD81" s="40">
        <v>5</v>
      </c>
      <c r="AE81" s="39"/>
    </row>
    <row r="82" spans="1:31" s="35" customFormat="1" x14ac:dyDescent="0.25">
      <c r="A82" s="4" t="s">
        <v>33</v>
      </c>
      <c r="B82" s="4"/>
      <c r="C82" s="32">
        <f>SUM(C76:C81)</f>
        <v>2112.3616000000002</v>
      </c>
      <c r="D82" s="32">
        <f>SUM(D76:D81)</f>
        <v>1756</v>
      </c>
      <c r="E82" s="32">
        <f>SUM(E76:E81)</f>
        <v>1838</v>
      </c>
      <c r="F82" s="32"/>
      <c r="G82" s="32">
        <f>SUM(G76:G81)</f>
        <v>56</v>
      </c>
      <c r="H82" s="32"/>
      <c r="I82" s="32"/>
      <c r="J82" s="32">
        <f>SUM(J76:J81)</f>
        <v>4</v>
      </c>
      <c r="K82" s="32"/>
      <c r="L82" s="32"/>
      <c r="M82" s="32">
        <f>SUM(M76:M81)</f>
        <v>43</v>
      </c>
      <c r="N82" s="32">
        <f>SUM(N76:N81)</f>
        <v>9</v>
      </c>
      <c r="O82" s="32">
        <f>SUM(O76:O81)</f>
        <v>26</v>
      </c>
      <c r="P82" s="32">
        <f>SUM(P76:P81)</f>
        <v>2</v>
      </c>
      <c r="Q82" s="32"/>
      <c r="R82" s="32"/>
      <c r="S82" s="32">
        <f>SUM(S76:S81)</f>
        <v>20</v>
      </c>
      <c r="T82" s="32"/>
      <c r="U82" s="32"/>
      <c r="V82" s="33">
        <f>SUM(V76:V81)</f>
        <v>60</v>
      </c>
      <c r="W82" s="33"/>
      <c r="X82" s="34">
        <f>SUM(X76:X81)</f>
        <v>59</v>
      </c>
      <c r="Y82" s="34"/>
      <c r="Z82" s="32">
        <f>SUM(Z76:Z81)</f>
        <v>9</v>
      </c>
      <c r="AA82" s="32">
        <f>SUM(AA76:AA81)</f>
        <v>4</v>
      </c>
      <c r="AB82" s="32"/>
      <c r="AC82" s="32"/>
      <c r="AD82" s="34">
        <f>SUM(AD76:AD81)</f>
        <v>48</v>
      </c>
      <c r="AE82" s="32">
        <f>SUM(AE76:AE81)</f>
        <v>7</v>
      </c>
    </row>
    <row r="83" spans="1:31" s="36" customFormat="1" x14ac:dyDescent="0.25">
      <c r="A83" s="4" t="s">
        <v>89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s="38" customFormat="1" ht="30" x14ac:dyDescent="0.25">
      <c r="A84" s="30"/>
      <c r="B84" s="37" t="s">
        <v>83</v>
      </c>
      <c r="C84" s="30">
        <v>1534.5360000000001</v>
      </c>
      <c r="D84" s="30">
        <v>523</v>
      </c>
      <c r="E84" s="30"/>
      <c r="F84" s="30"/>
      <c r="G84" s="30">
        <v>15</v>
      </c>
      <c r="H84" s="30">
        <v>3</v>
      </c>
      <c r="I84" s="30"/>
      <c r="J84" s="30">
        <v>2</v>
      </c>
      <c r="K84" s="30"/>
      <c r="L84" s="30"/>
      <c r="M84" s="30">
        <v>10</v>
      </c>
      <c r="N84" s="30">
        <v>3</v>
      </c>
      <c r="O84" s="30">
        <v>5</v>
      </c>
      <c r="P84" s="30"/>
      <c r="Q84" s="30"/>
      <c r="R84" s="30"/>
      <c r="S84" s="30">
        <v>5</v>
      </c>
      <c r="T84" s="30"/>
      <c r="U84" s="30">
        <v>33</v>
      </c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49" customFormat="1" x14ac:dyDescent="0.25">
      <c r="A85" s="47"/>
      <c r="B85" s="48" t="s">
        <v>90</v>
      </c>
      <c r="C85" s="47">
        <v>7.335</v>
      </c>
      <c r="D85" s="47">
        <v>16</v>
      </c>
      <c r="E85" s="47"/>
      <c r="F85" s="47"/>
      <c r="G85" s="47">
        <v>1</v>
      </c>
      <c r="H85" s="47">
        <v>7</v>
      </c>
      <c r="I85" s="47"/>
      <c r="J85" s="47"/>
      <c r="K85" s="47"/>
      <c r="L85" s="47"/>
      <c r="M85" s="47">
        <v>1</v>
      </c>
      <c r="N85" s="47"/>
      <c r="O85" s="47"/>
      <c r="P85" s="47"/>
      <c r="Q85" s="47"/>
      <c r="R85" s="47"/>
      <c r="S85" s="47"/>
      <c r="T85" s="47"/>
      <c r="U85" s="47"/>
      <c r="V85" s="30"/>
      <c r="W85" s="47"/>
      <c r="X85" s="47"/>
      <c r="Y85" s="47"/>
      <c r="Z85" s="47"/>
      <c r="AA85" s="47"/>
      <c r="AB85" s="47"/>
      <c r="AC85" s="47"/>
      <c r="AD85" s="47"/>
      <c r="AE85" s="47"/>
    </row>
    <row r="86" spans="1:31" s="41" customFormat="1" ht="75" x14ac:dyDescent="0.25">
      <c r="A86" s="39"/>
      <c r="B86" s="25" t="s">
        <v>91</v>
      </c>
      <c r="C86" s="39">
        <v>34.700000000000003</v>
      </c>
      <c r="D86" s="39">
        <v>56</v>
      </c>
      <c r="E86" s="111">
        <v>60</v>
      </c>
      <c r="F86" s="39">
        <v>1.77</v>
      </c>
      <c r="G86" s="39">
        <v>3</v>
      </c>
      <c r="H86" s="39">
        <v>5</v>
      </c>
      <c r="I86" s="39"/>
      <c r="J86" s="39"/>
      <c r="K86" s="39"/>
      <c r="L86" s="39"/>
      <c r="M86" s="39">
        <v>3</v>
      </c>
      <c r="N86" s="39"/>
      <c r="O86" s="39">
        <v>3</v>
      </c>
      <c r="P86" s="39"/>
      <c r="Q86" s="39"/>
      <c r="R86" s="39"/>
      <c r="S86" s="39">
        <v>3</v>
      </c>
      <c r="T86" s="39"/>
      <c r="U86" s="39">
        <v>100</v>
      </c>
      <c r="V86" s="26">
        <v>3</v>
      </c>
      <c r="W86" s="26">
        <v>5</v>
      </c>
      <c r="X86" s="40">
        <v>3</v>
      </c>
      <c r="Y86" s="40">
        <v>5</v>
      </c>
      <c r="Z86" s="39"/>
      <c r="AA86" s="39"/>
      <c r="AB86" s="39"/>
      <c r="AC86" s="39"/>
      <c r="AD86" s="40">
        <v>3</v>
      </c>
      <c r="AE86" s="39"/>
    </row>
    <row r="87" spans="1:31" s="41" customFormat="1" ht="75" x14ac:dyDescent="0.25">
      <c r="A87" s="39"/>
      <c r="B87" s="25" t="s">
        <v>92</v>
      </c>
      <c r="C87" s="39">
        <v>29.95</v>
      </c>
      <c r="D87" s="39">
        <v>56</v>
      </c>
      <c r="E87" s="39">
        <v>56</v>
      </c>
      <c r="F87" s="39">
        <v>1.9</v>
      </c>
      <c r="G87" s="39">
        <v>2</v>
      </c>
      <c r="H87" s="39">
        <v>5</v>
      </c>
      <c r="I87" s="39"/>
      <c r="J87" s="39"/>
      <c r="K87" s="39"/>
      <c r="L87" s="39"/>
      <c r="M87" s="39">
        <v>2</v>
      </c>
      <c r="N87" s="39"/>
      <c r="O87" s="39">
        <v>2</v>
      </c>
      <c r="P87" s="39"/>
      <c r="Q87" s="39"/>
      <c r="R87" s="39"/>
      <c r="S87" s="39">
        <v>2</v>
      </c>
      <c r="T87" s="39"/>
      <c r="U87" s="39">
        <v>100</v>
      </c>
      <c r="V87" s="26">
        <v>2</v>
      </c>
      <c r="W87" s="26">
        <v>5</v>
      </c>
      <c r="X87" s="40">
        <v>2</v>
      </c>
      <c r="Y87" s="40">
        <v>5</v>
      </c>
      <c r="Z87" s="39"/>
      <c r="AA87" s="39"/>
      <c r="AB87" s="39"/>
      <c r="AC87" s="39"/>
      <c r="AD87" s="40">
        <v>2</v>
      </c>
      <c r="AE87" s="39"/>
    </row>
    <row r="88" spans="1:31" s="41" customFormat="1" ht="30" x14ac:dyDescent="0.25">
      <c r="A88" s="39"/>
      <c r="B88" s="25" t="s">
        <v>93</v>
      </c>
      <c r="C88" s="39">
        <v>182.41</v>
      </c>
      <c r="D88" s="39">
        <v>214</v>
      </c>
      <c r="E88" s="111">
        <v>213</v>
      </c>
      <c r="F88" s="39">
        <v>1.2</v>
      </c>
      <c r="G88" s="39">
        <v>10</v>
      </c>
      <c r="H88" s="39">
        <v>5</v>
      </c>
      <c r="I88" s="39"/>
      <c r="J88" s="39"/>
      <c r="K88" s="39"/>
      <c r="L88" s="39"/>
      <c r="M88" s="39">
        <v>10</v>
      </c>
      <c r="N88" s="39"/>
      <c r="O88" s="39">
        <v>6</v>
      </c>
      <c r="P88" s="39"/>
      <c r="Q88" s="39"/>
      <c r="R88" s="39"/>
      <c r="S88" s="39">
        <v>6</v>
      </c>
      <c r="T88" s="39"/>
      <c r="U88" s="39">
        <v>60</v>
      </c>
      <c r="V88" s="26">
        <v>10</v>
      </c>
      <c r="W88" s="26">
        <v>5</v>
      </c>
      <c r="X88" s="40">
        <v>10</v>
      </c>
      <c r="Y88" s="40">
        <v>5</v>
      </c>
      <c r="Z88" s="39"/>
      <c r="AA88" s="39"/>
      <c r="AB88" s="39"/>
      <c r="AC88" s="39"/>
      <c r="AD88" s="40">
        <v>10</v>
      </c>
      <c r="AE88" s="39"/>
    </row>
    <row r="89" spans="1:31" s="41" customFormat="1" ht="30" x14ac:dyDescent="0.25">
      <c r="A89" s="39"/>
      <c r="B89" s="25" t="s">
        <v>94</v>
      </c>
      <c r="C89" s="39">
        <v>85.81</v>
      </c>
      <c r="D89" s="39">
        <v>76</v>
      </c>
      <c r="E89" s="111">
        <v>82</v>
      </c>
      <c r="F89" s="39">
        <v>0.9</v>
      </c>
      <c r="G89" s="39">
        <v>2</v>
      </c>
      <c r="H89" s="39">
        <v>3</v>
      </c>
      <c r="I89" s="39"/>
      <c r="J89" s="39"/>
      <c r="K89" s="39"/>
      <c r="L89" s="39"/>
      <c r="M89" s="39">
        <v>2</v>
      </c>
      <c r="N89" s="39"/>
      <c r="O89" s="39">
        <v>1</v>
      </c>
      <c r="P89" s="39"/>
      <c r="Q89" s="39"/>
      <c r="R89" s="39"/>
      <c r="S89" s="39">
        <v>1</v>
      </c>
      <c r="T89" s="39"/>
      <c r="U89" s="39">
        <v>50</v>
      </c>
      <c r="V89" s="26">
        <v>2</v>
      </c>
      <c r="W89" s="26">
        <v>3</v>
      </c>
      <c r="X89" s="40">
        <v>2</v>
      </c>
      <c r="Y89" s="40">
        <v>3</v>
      </c>
      <c r="Z89" s="39"/>
      <c r="AA89" s="39"/>
      <c r="AB89" s="39"/>
      <c r="AC89" s="39"/>
      <c r="AD89" s="40">
        <v>2</v>
      </c>
      <c r="AE89" s="39"/>
    </row>
    <row r="90" spans="1:31" s="49" customFormat="1" x14ac:dyDescent="0.25">
      <c r="A90" s="47"/>
      <c r="B90" s="48" t="s">
        <v>95</v>
      </c>
      <c r="C90" s="47">
        <v>87.909599999999998</v>
      </c>
      <c r="D90" s="47">
        <v>94</v>
      </c>
      <c r="E90" s="47"/>
      <c r="F90" s="47"/>
      <c r="G90" s="47">
        <v>4</v>
      </c>
      <c r="H90" s="47">
        <v>5</v>
      </c>
      <c r="I90" s="47"/>
      <c r="J90" s="47"/>
      <c r="K90" s="47"/>
      <c r="L90" s="47"/>
      <c r="M90" s="47">
        <v>4</v>
      </c>
      <c r="N90" s="47"/>
      <c r="O90" s="47"/>
      <c r="P90" s="47"/>
      <c r="Q90" s="47"/>
      <c r="R90" s="47"/>
      <c r="S90" s="47"/>
      <c r="T90" s="47"/>
      <c r="U90" s="47"/>
      <c r="V90" s="30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s="41" customFormat="1" ht="30" x14ac:dyDescent="0.25">
      <c r="A91" s="39"/>
      <c r="B91" s="25" t="s">
        <v>96</v>
      </c>
      <c r="C91" s="39">
        <v>103.5</v>
      </c>
      <c r="D91" s="39">
        <v>102</v>
      </c>
      <c r="E91" s="111">
        <v>129</v>
      </c>
      <c r="F91" s="39">
        <v>1.24</v>
      </c>
      <c r="G91" s="39">
        <v>3</v>
      </c>
      <c r="H91" s="39">
        <v>3</v>
      </c>
      <c r="I91" s="39"/>
      <c r="J91" s="39"/>
      <c r="K91" s="39"/>
      <c r="L91" s="39"/>
      <c r="M91" s="39">
        <v>3</v>
      </c>
      <c r="N91" s="39"/>
      <c r="O91" s="39">
        <v>3</v>
      </c>
      <c r="P91" s="39"/>
      <c r="Q91" s="39"/>
      <c r="R91" s="39"/>
      <c r="S91" s="39">
        <v>3</v>
      </c>
      <c r="T91" s="39"/>
      <c r="U91" s="39">
        <v>33</v>
      </c>
      <c r="V91" s="26">
        <v>6</v>
      </c>
      <c r="W91" s="26">
        <v>5</v>
      </c>
      <c r="X91" s="40">
        <v>6</v>
      </c>
      <c r="Y91" s="40">
        <v>5</v>
      </c>
      <c r="Z91" s="39"/>
      <c r="AA91" s="39"/>
      <c r="AB91" s="39"/>
      <c r="AC91" s="39"/>
      <c r="AD91" s="40">
        <v>6</v>
      </c>
      <c r="AE91" s="39"/>
    </row>
    <row r="92" spans="1:31" s="41" customFormat="1" ht="30" x14ac:dyDescent="0.25">
      <c r="A92" s="39"/>
      <c r="B92" s="25" t="s">
        <v>97</v>
      </c>
      <c r="C92" s="39">
        <v>166.71</v>
      </c>
      <c r="D92" s="39">
        <v>207</v>
      </c>
      <c r="E92" s="111">
        <v>218</v>
      </c>
      <c r="F92" s="39">
        <v>1.3</v>
      </c>
      <c r="G92" s="39">
        <v>10</v>
      </c>
      <c r="H92" s="39">
        <v>5</v>
      </c>
      <c r="I92" s="39"/>
      <c r="J92" s="39"/>
      <c r="K92" s="39"/>
      <c r="L92" s="39"/>
      <c r="M92" s="39">
        <v>10</v>
      </c>
      <c r="N92" s="39"/>
      <c r="O92" s="39">
        <v>3</v>
      </c>
      <c r="P92" s="39"/>
      <c r="Q92" s="39"/>
      <c r="R92" s="39"/>
      <c r="S92" s="39">
        <v>3</v>
      </c>
      <c r="T92" s="39"/>
      <c r="U92" s="39">
        <v>30</v>
      </c>
      <c r="V92" s="26">
        <v>10</v>
      </c>
      <c r="W92" s="26">
        <v>5</v>
      </c>
      <c r="X92" s="40">
        <v>10</v>
      </c>
      <c r="Y92" s="40">
        <v>5</v>
      </c>
      <c r="Z92" s="39"/>
      <c r="AA92" s="39"/>
      <c r="AB92" s="39"/>
      <c r="AC92" s="39"/>
      <c r="AD92" s="40">
        <v>10</v>
      </c>
      <c r="AE92" s="39"/>
    </row>
    <row r="93" spans="1:31" s="41" customFormat="1" x14ac:dyDescent="0.25">
      <c r="A93" s="39"/>
      <c r="B93" s="25" t="s">
        <v>98</v>
      </c>
      <c r="C93" s="39">
        <v>126.441</v>
      </c>
      <c r="D93" s="39">
        <v>89</v>
      </c>
      <c r="E93" s="111">
        <v>134</v>
      </c>
      <c r="F93" s="39">
        <v>1.05</v>
      </c>
      <c r="G93" s="39">
        <v>2</v>
      </c>
      <c r="H93" s="39">
        <v>3</v>
      </c>
      <c r="I93" s="39"/>
      <c r="J93" s="39"/>
      <c r="K93" s="39"/>
      <c r="L93" s="39"/>
      <c r="M93" s="39">
        <v>2</v>
      </c>
      <c r="N93" s="39"/>
      <c r="O93" s="39">
        <v>2</v>
      </c>
      <c r="P93" s="39"/>
      <c r="Q93" s="39"/>
      <c r="R93" s="39"/>
      <c r="S93" s="39">
        <v>2</v>
      </c>
      <c r="T93" s="39"/>
      <c r="U93" s="39">
        <v>100</v>
      </c>
      <c r="V93" s="26">
        <v>6</v>
      </c>
      <c r="W93" s="26">
        <v>5</v>
      </c>
      <c r="X93" s="40">
        <v>6</v>
      </c>
      <c r="Y93" s="40">
        <v>5</v>
      </c>
      <c r="Z93" s="39"/>
      <c r="AA93" s="39"/>
      <c r="AB93" s="39"/>
      <c r="AC93" s="39"/>
      <c r="AD93" s="40">
        <v>6</v>
      </c>
      <c r="AE93" s="39"/>
    </row>
    <row r="94" spans="1:31" s="35" customFormat="1" x14ac:dyDescent="0.25">
      <c r="A94" s="4" t="s">
        <v>33</v>
      </c>
      <c r="B94" s="4"/>
      <c r="C94" s="32">
        <f>SUM(C84:C93)</f>
        <v>2359.3015999999998</v>
      </c>
      <c r="D94" s="32">
        <f>SUM(D84:D93)</f>
        <v>1433</v>
      </c>
      <c r="E94" s="32">
        <f>SUM(E84:E93)</f>
        <v>892</v>
      </c>
      <c r="F94" s="32"/>
      <c r="G94" s="32">
        <f>SUM(G84:G93)</f>
        <v>52</v>
      </c>
      <c r="H94" s="32">
        <f>SUM(H84:H93)</f>
        <v>44</v>
      </c>
      <c r="I94" s="32"/>
      <c r="J94" s="32">
        <f>SUM(J84:J93)</f>
        <v>2</v>
      </c>
      <c r="K94" s="32"/>
      <c r="L94" s="32"/>
      <c r="M94" s="32">
        <f>SUM(M84:M93)</f>
        <v>47</v>
      </c>
      <c r="N94" s="32">
        <f>SUM(N84:N93)</f>
        <v>3</v>
      </c>
      <c r="O94" s="32">
        <f>SUM(O84:O93)</f>
        <v>25</v>
      </c>
      <c r="P94" s="32">
        <f>SUM(P84:P93)</f>
        <v>0</v>
      </c>
      <c r="Q94" s="32"/>
      <c r="R94" s="32"/>
      <c r="S94" s="32">
        <f>SUM(S84:S93)</f>
        <v>25</v>
      </c>
      <c r="T94" s="32"/>
      <c r="U94" s="32"/>
      <c r="V94" s="33">
        <f>SUM(V84:V93)</f>
        <v>39</v>
      </c>
      <c r="W94" s="33"/>
      <c r="X94" s="34">
        <f>SUM(X84:X93)</f>
        <v>39</v>
      </c>
      <c r="Y94" s="34"/>
      <c r="Z94" s="32"/>
      <c r="AA94" s="32">
        <f>SUM(AA84:AA93)</f>
        <v>0</v>
      </c>
      <c r="AB94" s="32"/>
      <c r="AC94" s="32"/>
      <c r="AD94" s="34">
        <f>SUM(AD84:AD93)</f>
        <v>39</v>
      </c>
      <c r="AE94" s="32">
        <f>SUM(AE84:AE93)</f>
        <v>0</v>
      </c>
    </row>
    <row r="95" spans="1:31" s="36" customFormat="1" x14ac:dyDescent="0.25">
      <c r="A95" s="4" t="s">
        <v>99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s="38" customFormat="1" ht="45" x14ac:dyDescent="0.25">
      <c r="A96" s="30"/>
      <c r="B96" s="37" t="s">
        <v>35</v>
      </c>
      <c r="C96" s="30">
        <v>5526.19</v>
      </c>
      <c r="D96" s="30">
        <v>1791</v>
      </c>
      <c r="E96" s="30">
        <v>805</v>
      </c>
      <c r="F96" s="30">
        <v>0.15</v>
      </c>
      <c r="G96" s="30">
        <v>53</v>
      </c>
      <c r="H96" s="30">
        <v>3</v>
      </c>
      <c r="I96" s="30">
        <v>34</v>
      </c>
      <c r="J96" s="30">
        <v>2</v>
      </c>
      <c r="K96" s="30"/>
      <c r="L96" s="30"/>
      <c r="M96" s="30">
        <v>40</v>
      </c>
      <c r="N96" s="30">
        <v>11</v>
      </c>
      <c r="O96" s="30">
        <v>12</v>
      </c>
      <c r="P96" s="30">
        <v>2</v>
      </c>
      <c r="Q96" s="30"/>
      <c r="R96" s="30"/>
      <c r="S96" s="30">
        <v>10</v>
      </c>
      <c r="T96" s="30"/>
      <c r="U96" s="30">
        <v>22</v>
      </c>
      <c r="V96" s="30">
        <v>24</v>
      </c>
      <c r="W96" s="30">
        <v>3</v>
      </c>
      <c r="X96" s="30">
        <v>23</v>
      </c>
      <c r="Y96" s="30">
        <v>3</v>
      </c>
      <c r="Z96" s="30">
        <v>16</v>
      </c>
      <c r="AA96" s="30">
        <v>1</v>
      </c>
      <c r="AB96" s="30"/>
      <c r="AC96" s="30"/>
      <c r="AD96" s="30">
        <v>18</v>
      </c>
      <c r="AE96" s="30">
        <v>4</v>
      </c>
    </row>
    <row r="97" spans="1:31" s="38" customFormat="1" ht="45" x14ac:dyDescent="0.25">
      <c r="A97" s="30"/>
      <c r="B97" s="37" t="s">
        <v>36</v>
      </c>
      <c r="C97" s="30">
        <v>2769.77</v>
      </c>
      <c r="D97" s="30"/>
      <c r="E97" s="30">
        <v>715</v>
      </c>
      <c r="F97" s="30">
        <v>0.26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>
        <v>21</v>
      </c>
      <c r="W97" s="30">
        <v>3</v>
      </c>
      <c r="X97" s="30">
        <v>20</v>
      </c>
      <c r="Y97" s="30">
        <v>3</v>
      </c>
      <c r="Z97" s="30">
        <v>11</v>
      </c>
      <c r="AA97" s="30">
        <v>1</v>
      </c>
      <c r="AB97" s="30"/>
      <c r="AC97" s="30"/>
      <c r="AD97" s="30">
        <v>16</v>
      </c>
      <c r="AE97" s="30">
        <v>3</v>
      </c>
    </row>
    <row r="98" spans="1:31" s="41" customFormat="1" x14ac:dyDescent="0.25">
      <c r="A98" s="39"/>
      <c r="B98" s="25" t="s">
        <v>31</v>
      </c>
      <c r="C98" s="39">
        <v>108</v>
      </c>
      <c r="D98" s="39">
        <v>128</v>
      </c>
      <c r="E98" s="39">
        <v>131</v>
      </c>
      <c r="F98" s="39">
        <v>1.21</v>
      </c>
      <c r="G98" s="39">
        <v>6</v>
      </c>
      <c r="H98" s="39">
        <v>5</v>
      </c>
      <c r="I98" s="39"/>
      <c r="J98" s="39"/>
      <c r="K98" s="39"/>
      <c r="L98" s="39"/>
      <c r="M98" s="39">
        <v>6</v>
      </c>
      <c r="N98" s="39"/>
      <c r="O98" s="39">
        <v>0</v>
      </c>
      <c r="P98" s="39"/>
      <c r="Q98" s="39"/>
      <c r="R98" s="39"/>
      <c r="S98" s="39"/>
      <c r="T98" s="39"/>
      <c r="U98" s="39">
        <v>0</v>
      </c>
      <c r="V98" s="26">
        <v>6</v>
      </c>
      <c r="W98" s="26">
        <v>5</v>
      </c>
      <c r="X98" s="40">
        <v>6</v>
      </c>
      <c r="Y98" s="40">
        <v>5</v>
      </c>
      <c r="Z98" s="39"/>
      <c r="AA98" s="39"/>
      <c r="AB98" s="39"/>
      <c r="AC98" s="39"/>
      <c r="AD98" s="40">
        <v>6</v>
      </c>
      <c r="AE98" s="39"/>
    </row>
    <row r="99" spans="1:31" s="41" customFormat="1" ht="105" x14ac:dyDescent="0.25">
      <c r="A99" s="39"/>
      <c r="B99" s="25" t="s">
        <v>100</v>
      </c>
      <c r="C99" s="39">
        <v>789.654</v>
      </c>
      <c r="D99" s="39">
        <v>307</v>
      </c>
      <c r="E99" s="39">
        <v>303</v>
      </c>
      <c r="F99" s="39">
        <v>0.38</v>
      </c>
      <c r="G99" s="39">
        <v>9</v>
      </c>
      <c r="H99" s="39">
        <v>3</v>
      </c>
      <c r="I99" s="39"/>
      <c r="J99" s="39"/>
      <c r="K99" s="39"/>
      <c r="L99" s="39"/>
      <c r="M99" s="39">
        <v>9</v>
      </c>
      <c r="N99" s="39"/>
      <c r="O99" s="39">
        <v>5</v>
      </c>
      <c r="P99" s="39"/>
      <c r="Q99" s="39"/>
      <c r="R99" s="39"/>
      <c r="S99" s="39">
        <v>5</v>
      </c>
      <c r="T99" s="39"/>
      <c r="U99" s="39">
        <v>55</v>
      </c>
      <c r="V99" s="26">
        <v>9</v>
      </c>
      <c r="W99" s="26">
        <v>3</v>
      </c>
      <c r="X99" s="40">
        <v>9</v>
      </c>
      <c r="Y99" s="40">
        <v>3</v>
      </c>
      <c r="Z99" s="39"/>
      <c r="AA99" s="39"/>
      <c r="AB99" s="39"/>
      <c r="AC99" s="39"/>
      <c r="AD99" s="40">
        <v>9</v>
      </c>
      <c r="AE99" s="39"/>
    </row>
    <row r="100" spans="1:31" s="35" customFormat="1" x14ac:dyDescent="0.25">
      <c r="A100" s="4" t="s">
        <v>33</v>
      </c>
      <c r="B100" s="4"/>
      <c r="C100" s="32">
        <f>SUM(C96:C99)</f>
        <v>9193.6139999999996</v>
      </c>
      <c r="D100" s="32">
        <f>SUM(D96:D99)</f>
        <v>2226</v>
      </c>
      <c r="E100" s="32">
        <f>SUM(E96:E99)</f>
        <v>1954</v>
      </c>
      <c r="F100" s="32"/>
      <c r="G100" s="32">
        <f>SUM(G96:G99)</f>
        <v>68</v>
      </c>
      <c r="H100" s="32">
        <f>SUM(H96:H99)</f>
        <v>11</v>
      </c>
      <c r="I100" s="32"/>
      <c r="J100" s="32">
        <f>SUM(J96:J99)</f>
        <v>2</v>
      </c>
      <c r="K100" s="32"/>
      <c r="L100" s="32"/>
      <c r="M100" s="32">
        <f>SUM(M96:M99)</f>
        <v>55</v>
      </c>
      <c r="N100" s="32"/>
      <c r="O100" s="32">
        <f>SUM(O96:O99)</f>
        <v>17</v>
      </c>
      <c r="P100" s="32">
        <f>SUM(P96:P99)</f>
        <v>2</v>
      </c>
      <c r="Q100" s="32"/>
      <c r="R100" s="32"/>
      <c r="S100" s="32">
        <f>SUM(S96:S99)</f>
        <v>15</v>
      </c>
      <c r="T100" s="32"/>
      <c r="U100" s="32"/>
      <c r="V100" s="33">
        <f>SUM(V96:V99)</f>
        <v>60</v>
      </c>
      <c r="W100" s="33"/>
      <c r="X100" s="34">
        <f>SUM(X96:X99)</f>
        <v>58</v>
      </c>
      <c r="Y100" s="34"/>
      <c r="Z100" s="32">
        <f>SUM(Z96:Z99)</f>
        <v>27</v>
      </c>
      <c r="AA100" s="32">
        <f>SUM(AA96:AA99)</f>
        <v>2</v>
      </c>
      <c r="AB100" s="32"/>
      <c r="AC100" s="32"/>
      <c r="AD100" s="34">
        <f>SUM(AD96:AD99)</f>
        <v>49</v>
      </c>
      <c r="AE100" s="32">
        <f>SUM(AE96:AE99)</f>
        <v>7</v>
      </c>
    </row>
    <row r="101" spans="1:31" s="35" customFormat="1" ht="15" customHeight="1" x14ac:dyDescent="0.25">
      <c r="A101" s="5" t="s">
        <v>101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s="50" customFormat="1" ht="45" x14ac:dyDescent="0.25">
      <c r="A102" s="33"/>
      <c r="B102" s="37" t="s">
        <v>35</v>
      </c>
      <c r="C102" s="33">
        <v>1305.32</v>
      </c>
      <c r="D102" s="33">
        <v>1491</v>
      </c>
      <c r="E102" s="33">
        <v>688</v>
      </c>
      <c r="F102" s="33">
        <v>0.53</v>
      </c>
      <c r="G102" s="33">
        <v>43</v>
      </c>
      <c r="H102" s="33">
        <v>3</v>
      </c>
      <c r="I102" s="33">
        <v>20</v>
      </c>
      <c r="J102" s="33">
        <v>3</v>
      </c>
      <c r="K102" s="33"/>
      <c r="L102" s="33"/>
      <c r="M102" s="33">
        <v>31</v>
      </c>
      <c r="N102" s="33">
        <v>9</v>
      </c>
      <c r="O102" s="33">
        <v>6</v>
      </c>
      <c r="P102" s="33">
        <v>2</v>
      </c>
      <c r="Q102" s="33"/>
      <c r="R102" s="33"/>
      <c r="S102" s="33">
        <v>4</v>
      </c>
      <c r="T102" s="33"/>
      <c r="U102" s="33">
        <v>14</v>
      </c>
      <c r="V102" s="33">
        <v>20</v>
      </c>
      <c r="W102" s="33">
        <v>3</v>
      </c>
      <c r="X102" s="33">
        <v>20</v>
      </c>
      <c r="Y102" s="33">
        <v>3</v>
      </c>
      <c r="Z102" s="33">
        <v>8</v>
      </c>
      <c r="AA102" s="33">
        <v>1</v>
      </c>
      <c r="AB102" s="33"/>
      <c r="AC102" s="33"/>
      <c r="AD102" s="33">
        <v>16</v>
      </c>
      <c r="AE102" s="33">
        <v>3</v>
      </c>
    </row>
    <row r="103" spans="1:31" s="50" customFormat="1" ht="45" x14ac:dyDescent="0.25">
      <c r="A103" s="33"/>
      <c r="B103" s="37" t="s">
        <v>36</v>
      </c>
      <c r="C103" s="33">
        <v>236.36</v>
      </c>
      <c r="D103" s="33"/>
      <c r="E103" s="33">
        <v>125</v>
      </c>
      <c r="F103" s="33">
        <v>0.53</v>
      </c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>
        <v>3</v>
      </c>
      <c r="W103" s="33">
        <v>3</v>
      </c>
      <c r="X103" s="33">
        <v>3</v>
      </c>
      <c r="Y103" s="33">
        <v>3</v>
      </c>
      <c r="Z103" s="33">
        <v>1</v>
      </c>
      <c r="AA103" s="33"/>
      <c r="AB103" s="33"/>
      <c r="AC103" s="33"/>
      <c r="AD103" s="33">
        <v>3</v>
      </c>
      <c r="AE103" s="33"/>
    </row>
    <row r="104" spans="1:31" s="50" customFormat="1" ht="45" x14ac:dyDescent="0.25">
      <c r="A104" s="33"/>
      <c r="B104" s="37" t="s">
        <v>63</v>
      </c>
      <c r="C104" s="33">
        <v>476.17</v>
      </c>
      <c r="D104" s="33"/>
      <c r="E104" s="33">
        <v>236</v>
      </c>
      <c r="F104" s="33">
        <v>0.5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>
        <v>7</v>
      </c>
      <c r="W104" s="33">
        <v>3</v>
      </c>
      <c r="X104" s="33">
        <v>6</v>
      </c>
      <c r="Y104" s="33">
        <v>3</v>
      </c>
      <c r="Z104" s="33">
        <v>5</v>
      </c>
      <c r="AA104" s="33"/>
      <c r="AB104" s="33"/>
      <c r="AC104" s="33"/>
      <c r="AD104" s="33">
        <v>5</v>
      </c>
      <c r="AE104" s="33">
        <v>1</v>
      </c>
    </row>
    <row r="105" spans="1:31" s="50" customFormat="1" ht="45" x14ac:dyDescent="0.25">
      <c r="A105" s="33"/>
      <c r="B105" s="37" t="s">
        <v>64</v>
      </c>
      <c r="C105" s="33">
        <v>9.0399999999999991</v>
      </c>
      <c r="D105" s="33"/>
      <c r="E105" s="33">
        <v>0</v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50" customFormat="1" ht="45" x14ac:dyDescent="0.25">
      <c r="A106" s="33"/>
      <c r="B106" s="37" t="s">
        <v>65</v>
      </c>
      <c r="C106" s="33">
        <v>38.369999999999997</v>
      </c>
      <c r="D106" s="33"/>
      <c r="E106" s="33">
        <v>0</v>
      </c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50" customFormat="1" ht="45" x14ac:dyDescent="0.25">
      <c r="A107" s="33"/>
      <c r="B107" s="37" t="s">
        <v>66</v>
      </c>
      <c r="C107" s="33">
        <v>37.590000000000003</v>
      </c>
      <c r="D107" s="33"/>
      <c r="E107" s="33">
        <v>20</v>
      </c>
      <c r="F107" s="33">
        <v>0.54</v>
      </c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50" customFormat="1" ht="45" x14ac:dyDescent="0.25">
      <c r="A108" s="33"/>
      <c r="B108" s="37" t="s">
        <v>67</v>
      </c>
      <c r="C108" s="33">
        <v>40.26</v>
      </c>
      <c r="D108" s="33"/>
      <c r="E108" s="33">
        <v>4</v>
      </c>
      <c r="F108" s="33">
        <v>0.1</v>
      </c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54" customFormat="1" x14ac:dyDescent="0.25">
      <c r="A109" s="51"/>
      <c r="B109" s="25" t="s">
        <v>102</v>
      </c>
      <c r="C109" s="51">
        <v>18.649999999999999</v>
      </c>
      <c r="D109" s="51">
        <v>34</v>
      </c>
      <c r="E109" s="114">
        <v>35</v>
      </c>
      <c r="F109" s="51">
        <v>1.8</v>
      </c>
      <c r="G109" s="51">
        <v>1</v>
      </c>
      <c r="H109" s="51">
        <v>5</v>
      </c>
      <c r="I109" s="51"/>
      <c r="J109" s="51"/>
      <c r="K109" s="51"/>
      <c r="L109" s="51"/>
      <c r="M109" s="51">
        <v>1</v>
      </c>
      <c r="N109" s="51"/>
      <c r="O109" s="51">
        <v>0</v>
      </c>
      <c r="P109" s="51"/>
      <c r="Q109" s="51"/>
      <c r="R109" s="51"/>
      <c r="S109" s="51"/>
      <c r="T109" s="51"/>
      <c r="U109" s="51">
        <v>0</v>
      </c>
      <c r="V109" s="52">
        <v>1</v>
      </c>
      <c r="W109" s="52">
        <v>5</v>
      </c>
      <c r="X109" s="53">
        <v>1</v>
      </c>
      <c r="Y109" s="53">
        <v>5</v>
      </c>
      <c r="Z109" s="51"/>
      <c r="AA109" s="51"/>
      <c r="AB109" s="51"/>
      <c r="AC109" s="51"/>
      <c r="AD109" s="53">
        <v>1</v>
      </c>
      <c r="AE109" s="51"/>
    </row>
    <row r="110" spans="1:31" s="54" customFormat="1" ht="60" x14ac:dyDescent="0.25">
      <c r="A110" s="51"/>
      <c r="B110" s="25" t="s">
        <v>103</v>
      </c>
      <c r="C110" s="51">
        <v>881.75</v>
      </c>
      <c r="D110" s="51">
        <v>1226</v>
      </c>
      <c r="E110" s="114">
        <v>1089</v>
      </c>
      <c r="F110" s="51">
        <v>1.2</v>
      </c>
      <c r="G110" s="51">
        <v>35</v>
      </c>
      <c r="H110" s="51">
        <v>2.8</v>
      </c>
      <c r="I110" s="51"/>
      <c r="J110" s="51"/>
      <c r="K110" s="51"/>
      <c r="L110" s="51"/>
      <c r="M110" s="51">
        <v>35</v>
      </c>
      <c r="N110" s="51"/>
      <c r="O110" s="51">
        <v>35</v>
      </c>
      <c r="P110" s="51"/>
      <c r="Q110" s="51"/>
      <c r="R110" s="51"/>
      <c r="S110" s="51">
        <v>28</v>
      </c>
      <c r="T110" s="51">
        <v>7</v>
      </c>
      <c r="U110" s="51">
        <v>100</v>
      </c>
      <c r="V110" s="52">
        <v>54</v>
      </c>
      <c r="W110" s="52">
        <v>5</v>
      </c>
      <c r="X110" s="53">
        <v>30</v>
      </c>
      <c r="Y110" s="53">
        <v>2.8</v>
      </c>
      <c r="Z110" s="51"/>
      <c r="AA110" s="51"/>
      <c r="AB110" s="51"/>
      <c r="AC110" s="51"/>
      <c r="AD110" s="53">
        <v>30</v>
      </c>
      <c r="AE110" s="51"/>
    </row>
    <row r="111" spans="1:31" s="54" customFormat="1" ht="60" x14ac:dyDescent="0.25">
      <c r="A111" s="51"/>
      <c r="B111" s="25" t="s">
        <v>104</v>
      </c>
      <c r="C111" s="51">
        <v>17.3</v>
      </c>
      <c r="D111" s="51"/>
      <c r="E111" s="114">
        <v>14</v>
      </c>
      <c r="F111" s="51">
        <v>0.11</v>
      </c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2"/>
      <c r="W111" s="52"/>
      <c r="X111" s="53"/>
      <c r="Y111" s="53"/>
      <c r="Z111" s="51"/>
      <c r="AA111" s="51"/>
      <c r="AB111" s="51"/>
      <c r="AC111" s="51"/>
      <c r="AD111" s="53"/>
      <c r="AE111" s="51"/>
    </row>
    <row r="112" spans="1:31" s="54" customFormat="1" ht="60" x14ac:dyDescent="0.25">
      <c r="A112" s="55"/>
      <c r="B112" s="25" t="s">
        <v>105</v>
      </c>
      <c r="C112" s="51">
        <v>32.380000000000003</v>
      </c>
      <c r="D112" s="51"/>
      <c r="E112" s="114">
        <v>34</v>
      </c>
      <c r="F112" s="51">
        <v>1.05</v>
      </c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2">
        <v>1</v>
      </c>
      <c r="W112" s="52">
        <v>5</v>
      </c>
      <c r="X112" s="53">
        <v>1</v>
      </c>
      <c r="Y112" s="53">
        <v>5</v>
      </c>
      <c r="Z112" s="51"/>
      <c r="AA112" s="51"/>
      <c r="AB112" s="51"/>
      <c r="AC112" s="51"/>
      <c r="AD112" s="53">
        <v>1</v>
      </c>
      <c r="AE112" s="51"/>
    </row>
    <row r="113" spans="1:31" s="54" customFormat="1" ht="60" x14ac:dyDescent="0.25">
      <c r="A113" s="51"/>
      <c r="B113" s="25" t="s">
        <v>106</v>
      </c>
      <c r="C113" s="51">
        <v>65.14</v>
      </c>
      <c r="D113" s="51"/>
      <c r="E113" s="114">
        <v>172</v>
      </c>
      <c r="F113" s="51">
        <v>2.6</v>
      </c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2">
        <v>12</v>
      </c>
      <c r="W113" s="52">
        <v>7</v>
      </c>
      <c r="X113" s="53">
        <v>4</v>
      </c>
      <c r="Y113" s="53">
        <v>2.2999999999999998</v>
      </c>
      <c r="Z113" s="51"/>
      <c r="AA113" s="51"/>
      <c r="AB113" s="51"/>
      <c r="AC113" s="51"/>
      <c r="AD113" s="53">
        <v>4</v>
      </c>
      <c r="AE113" s="51"/>
    </row>
    <row r="114" spans="1:31" s="35" customFormat="1" x14ac:dyDescent="0.25">
      <c r="A114" s="32"/>
      <c r="B114" s="43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4"/>
      <c r="Y114" s="34"/>
      <c r="Z114" s="32"/>
      <c r="AA114" s="32"/>
      <c r="AB114" s="32"/>
      <c r="AC114" s="32"/>
      <c r="AD114" s="34"/>
      <c r="AE114" s="32"/>
    </row>
    <row r="115" spans="1:31" s="57" customFormat="1" ht="30" x14ac:dyDescent="0.25">
      <c r="A115" s="56"/>
      <c r="B115" s="48" t="s">
        <v>107</v>
      </c>
      <c r="C115" s="56">
        <v>27.52</v>
      </c>
      <c r="D115" s="56">
        <v>48</v>
      </c>
      <c r="E115" s="56"/>
      <c r="F115" s="56"/>
      <c r="G115" s="56">
        <v>2</v>
      </c>
      <c r="H115" s="56">
        <v>5</v>
      </c>
      <c r="I115" s="56"/>
      <c r="J115" s="56"/>
      <c r="K115" s="56"/>
      <c r="L115" s="56"/>
      <c r="M115" s="56">
        <v>2</v>
      </c>
      <c r="N115" s="56"/>
      <c r="O115" s="56"/>
      <c r="P115" s="56"/>
      <c r="Q115" s="56"/>
      <c r="R115" s="56"/>
      <c r="S115" s="56"/>
      <c r="T115" s="56"/>
      <c r="U115" s="56"/>
      <c r="V115" s="33"/>
      <c r="W115" s="56"/>
      <c r="X115" s="56"/>
      <c r="Y115" s="56"/>
      <c r="Z115" s="56"/>
      <c r="AA115" s="56"/>
      <c r="AB115" s="56"/>
      <c r="AC115" s="56"/>
      <c r="AD115" s="56"/>
      <c r="AE115" s="56"/>
    </row>
    <row r="116" spans="1:31" s="58" customFormat="1" x14ac:dyDescent="0.25">
      <c r="A116" s="51"/>
      <c r="B116" s="25" t="s">
        <v>108</v>
      </c>
      <c r="C116" s="51">
        <v>8.9</v>
      </c>
      <c r="D116" s="51">
        <v>26</v>
      </c>
      <c r="E116" s="114">
        <v>24</v>
      </c>
      <c r="F116" s="51">
        <v>2.6</v>
      </c>
      <c r="G116" s="51">
        <v>1</v>
      </c>
      <c r="H116" s="51">
        <v>7</v>
      </c>
      <c r="I116" s="51"/>
      <c r="J116" s="51"/>
      <c r="K116" s="51"/>
      <c r="L116" s="51"/>
      <c r="M116" s="51">
        <v>1</v>
      </c>
      <c r="N116" s="51"/>
      <c r="O116" s="51">
        <v>0</v>
      </c>
      <c r="P116" s="51"/>
      <c r="Q116" s="51"/>
      <c r="R116" s="51"/>
      <c r="S116" s="51"/>
      <c r="T116" s="51"/>
      <c r="U116" s="51">
        <v>0</v>
      </c>
      <c r="V116" s="52">
        <v>1</v>
      </c>
      <c r="W116" s="52">
        <v>7</v>
      </c>
      <c r="X116" s="53">
        <v>1</v>
      </c>
      <c r="Y116" s="53">
        <v>7</v>
      </c>
      <c r="Z116" s="51"/>
      <c r="AA116" s="51"/>
      <c r="AB116" s="51"/>
      <c r="AC116" s="51"/>
      <c r="AD116" s="53">
        <v>1</v>
      </c>
      <c r="AE116" s="51"/>
    </row>
    <row r="117" spans="1:31" s="59" customFormat="1" x14ac:dyDescent="0.25">
      <c r="A117" s="47"/>
      <c r="B117" s="48" t="s">
        <v>109</v>
      </c>
      <c r="C117" s="47">
        <v>8.34</v>
      </c>
      <c r="D117" s="47">
        <v>28</v>
      </c>
      <c r="E117" s="47"/>
      <c r="F117" s="47"/>
      <c r="G117" s="47">
        <v>1</v>
      </c>
      <c r="H117" s="47">
        <v>5</v>
      </c>
      <c r="I117" s="47"/>
      <c r="J117" s="47"/>
      <c r="K117" s="47"/>
      <c r="L117" s="47"/>
      <c r="M117" s="47">
        <v>1</v>
      </c>
      <c r="N117" s="47"/>
      <c r="O117" s="47"/>
      <c r="P117" s="47"/>
      <c r="Q117" s="47"/>
      <c r="R117" s="47"/>
      <c r="S117" s="47"/>
      <c r="T117" s="47"/>
      <c r="U117" s="47"/>
      <c r="V117" s="30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s="60" customFormat="1" ht="75" x14ac:dyDescent="0.25">
      <c r="A118" s="39"/>
      <c r="B118" s="25" t="s">
        <v>110</v>
      </c>
      <c r="C118" s="39">
        <v>80.918999999999997</v>
      </c>
      <c r="D118" s="39">
        <v>101</v>
      </c>
      <c r="E118" s="111">
        <v>108</v>
      </c>
      <c r="F118" s="39">
        <v>1.3</v>
      </c>
      <c r="G118" s="39">
        <v>4</v>
      </c>
      <c r="H118" s="39">
        <v>4</v>
      </c>
      <c r="I118" s="39"/>
      <c r="J118" s="39"/>
      <c r="K118" s="39"/>
      <c r="L118" s="39"/>
      <c r="M118" s="39">
        <v>4</v>
      </c>
      <c r="N118" s="39"/>
      <c r="O118" s="39"/>
      <c r="P118" s="39"/>
      <c r="Q118" s="39"/>
      <c r="R118" s="39"/>
      <c r="S118" s="39"/>
      <c r="T118" s="39"/>
      <c r="U118" s="39">
        <v>0</v>
      </c>
      <c r="V118" s="26">
        <v>5</v>
      </c>
      <c r="W118" s="26">
        <v>5</v>
      </c>
      <c r="X118" s="40">
        <v>5</v>
      </c>
      <c r="Y118" s="40">
        <v>5</v>
      </c>
      <c r="Z118" s="39"/>
      <c r="AA118" s="39"/>
      <c r="AB118" s="39"/>
      <c r="AC118" s="39"/>
      <c r="AD118" s="40">
        <v>5</v>
      </c>
      <c r="AE118" s="39"/>
    </row>
    <row r="119" spans="1:31" s="60" customFormat="1" ht="30" x14ac:dyDescent="0.25">
      <c r="A119" s="39"/>
      <c r="B119" s="25" t="s">
        <v>169</v>
      </c>
      <c r="C119" s="39">
        <v>42.78</v>
      </c>
      <c r="D119" s="39"/>
      <c r="E119" s="111">
        <v>45</v>
      </c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26"/>
      <c r="W119" s="26"/>
      <c r="X119" s="40"/>
      <c r="Y119" s="40"/>
      <c r="Z119" s="39"/>
      <c r="AA119" s="39"/>
      <c r="AB119" s="39"/>
      <c r="AC119" s="39"/>
      <c r="AD119" s="40"/>
      <c r="AE119" s="39"/>
    </row>
    <row r="120" spans="1:31" s="60" customFormat="1" ht="30" x14ac:dyDescent="0.25">
      <c r="A120" s="39"/>
      <c r="B120" s="25" t="s">
        <v>170</v>
      </c>
      <c r="C120" s="39">
        <v>137.26</v>
      </c>
      <c r="D120" s="39">
        <v>260</v>
      </c>
      <c r="E120" s="111">
        <v>262</v>
      </c>
      <c r="F120" s="39">
        <v>1.9</v>
      </c>
      <c r="G120" s="39">
        <v>13</v>
      </c>
      <c r="H120" s="39">
        <v>5</v>
      </c>
      <c r="I120" s="39"/>
      <c r="J120" s="39"/>
      <c r="K120" s="39"/>
      <c r="L120" s="39"/>
      <c r="M120" s="39">
        <v>13</v>
      </c>
      <c r="N120" s="39"/>
      <c r="O120" s="39">
        <v>12</v>
      </c>
      <c r="P120" s="39"/>
      <c r="Q120" s="39"/>
      <c r="R120" s="39"/>
      <c r="S120" s="39">
        <v>12</v>
      </c>
      <c r="T120" s="39"/>
      <c r="U120" s="39">
        <v>92</v>
      </c>
      <c r="V120" s="26">
        <v>13</v>
      </c>
      <c r="W120" s="26">
        <v>5</v>
      </c>
      <c r="X120" s="40">
        <v>13</v>
      </c>
      <c r="Y120" s="40">
        <v>5</v>
      </c>
      <c r="Z120" s="39"/>
      <c r="AA120" s="39"/>
      <c r="AB120" s="39"/>
      <c r="AC120" s="39"/>
      <c r="AD120" s="40">
        <v>13</v>
      </c>
      <c r="AE120" s="39"/>
    </row>
    <row r="121" spans="1:31" s="60" customFormat="1" x14ac:dyDescent="0.25">
      <c r="A121" s="39"/>
      <c r="B121" s="25" t="s">
        <v>111</v>
      </c>
      <c r="C121" s="39">
        <v>8.2850000000000001</v>
      </c>
      <c r="D121" s="39">
        <v>18</v>
      </c>
      <c r="E121" s="111">
        <v>18</v>
      </c>
      <c r="F121" s="39">
        <v>2.2000000000000002</v>
      </c>
      <c r="G121" s="39">
        <v>1</v>
      </c>
      <c r="H121" s="39">
        <v>7</v>
      </c>
      <c r="I121" s="39"/>
      <c r="J121" s="39"/>
      <c r="K121" s="39"/>
      <c r="L121" s="39"/>
      <c r="M121" s="39">
        <v>1</v>
      </c>
      <c r="N121" s="39"/>
      <c r="O121" s="39">
        <v>1</v>
      </c>
      <c r="P121" s="39"/>
      <c r="Q121" s="39"/>
      <c r="R121" s="39"/>
      <c r="S121" s="39">
        <v>1</v>
      </c>
      <c r="T121" s="39"/>
      <c r="U121" s="39">
        <v>100</v>
      </c>
      <c r="V121" s="26">
        <v>1</v>
      </c>
      <c r="W121" s="26">
        <v>7</v>
      </c>
      <c r="X121" s="40">
        <v>1</v>
      </c>
      <c r="Y121" s="40">
        <v>5.6</v>
      </c>
      <c r="Z121" s="39"/>
      <c r="AA121" s="39"/>
      <c r="AB121" s="39"/>
      <c r="AC121" s="39"/>
      <c r="AD121" s="40">
        <v>1</v>
      </c>
      <c r="AE121" s="39"/>
    </row>
    <row r="122" spans="1:31" s="59" customFormat="1" x14ac:dyDescent="0.25">
      <c r="A122" s="47"/>
      <c r="B122" s="48" t="s">
        <v>58</v>
      </c>
      <c r="C122" s="47">
        <v>199.1</v>
      </c>
      <c r="D122" s="47">
        <v>217</v>
      </c>
      <c r="E122" s="47"/>
      <c r="F122" s="47"/>
      <c r="G122" s="47">
        <v>10</v>
      </c>
      <c r="H122" s="47">
        <v>5</v>
      </c>
      <c r="I122" s="47"/>
      <c r="J122" s="47"/>
      <c r="K122" s="47"/>
      <c r="L122" s="47"/>
      <c r="M122" s="47">
        <v>10</v>
      </c>
      <c r="N122" s="47"/>
      <c r="O122" s="47"/>
      <c r="P122" s="47"/>
      <c r="Q122" s="47"/>
      <c r="R122" s="47"/>
      <c r="S122" s="47"/>
      <c r="T122" s="47"/>
      <c r="U122" s="47"/>
      <c r="V122" s="30"/>
      <c r="W122" s="47"/>
      <c r="X122" s="47"/>
      <c r="Y122" s="47"/>
      <c r="Z122" s="47"/>
      <c r="AA122" s="47"/>
      <c r="AB122" s="47"/>
      <c r="AC122" s="47"/>
      <c r="AD122" s="47"/>
      <c r="AE122" s="47"/>
    </row>
    <row r="123" spans="1:31" s="60" customFormat="1" ht="45" x14ac:dyDescent="0.25">
      <c r="A123" s="39"/>
      <c r="B123" s="25" t="s">
        <v>112</v>
      </c>
      <c r="C123" s="39">
        <v>9.0299999999999994</v>
      </c>
      <c r="D123" s="39">
        <v>41</v>
      </c>
      <c r="E123" s="111">
        <v>18</v>
      </c>
      <c r="F123" s="39">
        <v>1.9</v>
      </c>
      <c r="G123" s="39">
        <v>2</v>
      </c>
      <c r="H123" s="39">
        <v>5</v>
      </c>
      <c r="I123" s="39"/>
      <c r="J123" s="39"/>
      <c r="K123" s="39"/>
      <c r="L123" s="39"/>
      <c r="M123" s="39">
        <v>2</v>
      </c>
      <c r="N123" s="39"/>
      <c r="O123" s="39"/>
      <c r="P123" s="39"/>
      <c r="Q123" s="39"/>
      <c r="R123" s="39"/>
      <c r="S123" s="39"/>
      <c r="T123" s="39"/>
      <c r="U123" s="39"/>
      <c r="V123" s="26">
        <v>1</v>
      </c>
      <c r="W123" s="26">
        <v>5</v>
      </c>
      <c r="X123" s="40">
        <v>1</v>
      </c>
      <c r="Y123" s="40">
        <v>5</v>
      </c>
      <c r="Z123" s="39"/>
      <c r="AA123" s="39"/>
      <c r="AB123" s="39"/>
      <c r="AC123" s="39"/>
      <c r="AD123" s="40">
        <v>1</v>
      </c>
      <c r="AE123" s="39"/>
    </row>
    <row r="124" spans="1:31" s="60" customFormat="1" ht="45" x14ac:dyDescent="0.25">
      <c r="A124" s="39"/>
      <c r="B124" s="25" t="s">
        <v>113</v>
      </c>
      <c r="C124" s="39">
        <v>16.440000000000001</v>
      </c>
      <c r="D124" s="39">
        <v>41</v>
      </c>
      <c r="E124" s="39">
        <v>31</v>
      </c>
      <c r="F124" s="39">
        <v>1.8</v>
      </c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26">
        <v>1</v>
      </c>
      <c r="W124" s="26">
        <v>5</v>
      </c>
      <c r="X124" s="40">
        <v>1</v>
      </c>
      <c r="Y124" s="40">
        <v>5</v>
      </c>
      <c r="Z124" s="39"/>
      <c r="AA124" s="39"/>
      <c r="AB124" s="39"/>
      <c r="AC124" s="39"/>
      <c r="AD124" s="40">
        <v>1</v>
      </c>
      <c r="AE124" s="39"/>
    </row>
    <row r="125" spans="1:31" s="60" customFormat="1" ht="45" x14ac:dyDescent="0.25">
      <c r="A125" s="39"/>
      <c r="B125" s="25" t="s">
        <v>114</v>
      </c>
      <c r="C125" s="39">
        <v>10.1</v>
      </c>
      <c r="D125" s="39">
        <v>23</v>
      </c>
      <c r="E125" s="111">
        <v>20</v>
      </c>
      <c r="F125" s="39">
        <v>1.9</v>
      </c>
      <c r="G125" s="39">
        <v>1</v>
      </c>
      <c r="H125" s="39">
        <v>5</v>
      </c>
      <c r="I125" s="39"/>
      <c r="J125" s="39"/>
      <c r="K125" s="39"/>
      <c r="L125" s="39"/>
      <c r="M125" s="39">
        <v>1</v>
      </c>
      <c r="N125" s="39"/>
      <c r="O125" s="39"/>
      <c r="P125" s="39"/>
      <c r="Q125" s="39"/>
      <c r="R125" s="39"/>
      <c r="S125" s="39"/>
      <c r="T125" s="39"/>
      <c r="U125" s="39"/>
      <c r="V125" s="26">
        <v>1</v>
      </c>
      <c r="W125" s="26">
        <v>5</v>
      </c>
      <c r="X125" s="40">
        <v>1</v>
      </c>
      <c r="Y125" s="40">
        <v>5</v>
      </c>
      <c r="Z125" s="39"/>
      <c r="AA125" s="39"/>
      <c r="AB125" s="39"/>
      <c r="AC125" s="39"/>
      <c r="AD125" s="40">
        <v>1</v>
      </c>
      <c r="AE125" s="39"/>
    </row>
    <row r="126" spans="1:31" s="60" customFormat="1" ht="45" x14ac:dyDescent="0.25">
      <c r="A126" s="39"/>
      <c r="B126" s="25" t="s">
        <v>115</v>
      </c>
      <c r="C126" s="39">
        <v>27.48</v>
      </c>
      <c r="D126" s="39">
        <v>40</v>
      </c>
      <c r="E126" s="111">
        <v>53</v>
      </c>
      <c r="F126" s="39">
        <v>1.92</v>
      </c>
      <c r="G126" s="39">
        <v>2</v>
      </c>
      <c r="H126" s="39">
        <v>5</v>
      </c>
      <c r="I126" s="39"/>
      <c r="J126" s="39"/>
      <c r="K126" s="39"/>
      <c r="L126" s="39"/>
      <c r="M126" s="39">
        <v>2</v>
      </c>
      <c r="N126" s="39"/>
      <c r="O126" s="39"/>
      <c r="P126" s="39"/>
      <c r="Q126" s="39"/>
      <c r="R126" s="39"/>
      <c r="S126" s="39"/>
      <c r="T126" s="39"/>
      <c r="U126" s="39"/>
      <c r="V126" s="26">
        <v>2</v>
      </c>
      <c r="W126" s="26">
        <v>5</v>
      </c>
      <c r="X126" s="40">
        <v>2</v>
      </c>
      <c r="Y126" s="40">
        <v>5</v>
      </c>
      <c r="Z126" s="39"/>
      <c r="AA126" s="39"/>
      <c r="AB126" s="39"/>
      <c r="AC126" s="39"/>
      <c r="AD126" s="40">
        <v>2</v>
      </c>
      <c r="AE126" s="39"/>
    </row>
    <row r="127" spans="1:31" s="60" customFormat="1" x14ac:dyDescent="0.25">
      <c r="A127" s="39"/>
      <c r="B127" s="25" t="s">
        <v>116</v>
      </c>
      <c r="C127" s="39">
        <v>28.446999999999999</v>
      </c>
      <c r="D127" s="39">
        <v>64</v>
      </c>
      <c r="E127" s="111">
        <v>57</v>
      </c>
      <c r="F127" s="39">
        <v>2</v>
      </c>
      <c r="G127" s="39">
        <v>4</v>
      </c>
      <c r="H127" s="39">
        <v>7</v>
      </c>
      <c r="I127" s="39"/>
      <c r="J127" s="39"/>
      <c r="K127" s="39"/>
      <c r="L127" s="39"/>
      <c r="M127" s="39">
        <v>4</v>
      </c>
      <c r="N127" s="39"/>
      <c r="O127" s="39">
        <v>0</v>
      </c>
      <c r="P127" s="39"/>
      <c r="Q127" s="39"/>
      <c r="R127" s="39"/>
      <c r="S127" s="39"/>
      <c r="T127" s="39"/>
      <c r="U127" s="39">
        <v>0</v>
      </c>
      <c r="V127" s="26">
        <v>3</v>
      </c>
      <c r="W127" s="26">
        <v>7</v>
      </c>
      <c r="X127" s="40">
        <v>3</v>
      </c>
      <c r="Y127" s="40">
        <v>7</v>
      </c>
      <c r="Z127" s="39"/>
      <c r="AA127" s="39"/>
      <c r="AB127" s="39"/>
      <c r="AC127" s="39"/>
      <c r="AD127" s="40">
        <v>3</v>
      </c>
      <c r="AE127" s="39"/>
    </row>
    <row r="128" spans="1:31" s="59" customFormat="1" x14ac:dyDescent="0.25">
      <c r="A128" s="47"/>
      <c r="B128" s="48" t="s">
        <v>117</v>
      </c>
      <c r="C128" s="47">
        <v>65.400000000000006</v>
      </c>
      <c r="D128" s="47">
        <v>66</v>
      </c>
      <c r="E128" s="47"/>
      <c r="F128" s="47"/>
      <c r="G128" s="47">
        <v>3</v>
      </c>
      <c r="H128" s="47">
        <v>5</v>
      </c>
      <c r="I128" s="47"/>
      <c r="J128" s="47"/>
      <c r="K128" s="47"/>
      <c r="L128" s="47"/>
      <c r="M128" s="47">
        <v>3</v>
      </c>
      <c r="N128" s="47"/>
      <c r="O128" s="47"/>
      <c r="P128" s="47"/>
      <c r="Q128" s="47"/>
      <c r="R128" s="47"/>
      <c r="S128" s="47"/>
      <c r="T128" s="47"/>
      <c r="U128" s="47"/>
      <c r="V128" s="30"/>
      <c r="W128" s="47"/>
      <c r="X128" s="47"/>
      <c r="Y128" s="47"/>
      <c r="Z128" s="47"/>
      <c r="AA128" s="47"/>
      <c r="AB128" s="47"/>
      <c r="AC128" s="47"/>
      <c r="AD128" s="47"/>
      <c r="AE128" s="47"/>
    </row>
    <row r="129" spans="1:31" s="60" customFormat="1" x14ac:dyDescent="0.25">
      <c r="A129" s="39"/>
      <c r="B129" s="25" t="s">
        <v>118</v>
      </c>
      <c r="C129" s="39">
        <v>50.29</v>
      </c>
      <c r="D129" s="39">
        <v>104</v>
      </c>
      <c r="E129" s="111">
        <v>100</v>
      </c>
      <c r="F129" s="39">
        <v>1.9</v>
      </c>
      <c r="G129" s="39">
        <v>5</v>
      </c>
      <c r="H129" s="39">
        <v>5</v>
      </c>
      <c r="I129" s="39"/>
      <c r="J129" s="39"/>
      <c r="K129" s="39"/>
      <c r="L129" s="39"/>
      <c r="M129" s="39">
        <v>5</v>
      </c>
      <c r="N129" s="39"/>
      <c r="O129" s="39">
        <v>0</v>
      </c>
      <c r="P129" s="39"/>
      <c r="Q129" s="39"/>
      <c r="R129" s="39"/>
      <c r="S129" s="39"/>
      <c r="T129" s="39"/>
      <c r="U129" s="39">
        <v>0</v>
      </c>
      <c r="V129" s="26">
        <v>5</v>
      </c>
      <c r="W129" s="26">
        <v>5</v>
      </c>
      <c r="X129" s="40">
        <v>5</v>
      </c>
      <c r="Y129" s="40">
        <v>5</v>
      </c>
      <c r="Z129" s="39"/>
      <c r="AA129" s="39"/>
      <c r="AB129" s="39"/>
      <c r="AC129" s="39"/>
      <c r="AD129" s="40">
        <v>5</v>
      </c>
      <c r="AE129" s="39"/>
    </row>
    <row r="130" spans="1:31" s="60" customFormat="1" x14ac:dyDescent="0.25">
      <c r="A130" s="39"/>
      <c r="B130" s="25" t="s">
        <v>119</v>
      </c>
      <c r="C130" s="39">
        <v>20.510999999999999</v>
      </c>
      <c r="D130" s="39">
        <v>21</v>
      </c>
      <c r="E130" s="111">
        <v>43</v>
      </c>
      <c r="F130" s="39">
        <v>1.05</v>
      </c>
      <c r="G130" s="39">
        <v>1</v>
      </c>
      <c r="H130" s="39">
        <v>5</v>
      </c>
      <c r="I130" s="39"/>
      <c r="J130" s="39"/>
      <c r="K130" s="39"/>
      <c r="L130" s="39"/>
      <c r="M130" s="39">
        <v>1</v>
      </c>
      <c r="N130" s="39"/>
      <c r="O130" s="39">
        <v>1</v>
      </c>
      <c r="P130" s="39"/>
      <c r="Q130" s="39"/>
      <c r="R130" s="39"/>
      <c r="S130" s="39">
        <v>1</v>
      </c>
      <c r="T130" s="39"/>
      <c r="U130" s="39">
        <v>100</v>
      </c>
      <c r="V130" s="26">
        <v>3</v>
      </c>
      <c r="W130" s="26">
        <v>7</v>
      </c>
      <c r="X130" s="40">
        <v>2</v>
      </c>
      <c r="Y130" s="40">
        <v>5</v>
      </c>
      <c r="Z130" s="39"/>
      <c r="AA130" s="39"/>
      <c r="AB130" s="39"/>
      <c r="AC130" s="39"/>
      <c r="AD130" s="40">
        <v>2</v>
      </c>
      <c r="AE130" s="39"/>
    </row>
    <row r="131" spans="1:31" s="60" customFormat="1" x14ac:dyDescent="0.25">
      <c r="A131" s="39"/>
      <c r="B131" s="25" t="s">
        <v>120</v>
      </c>
      <c r="C131" s="39">
        <v>34.350999999999999</v>
      </c>
      <c r="D131" s="39">
        <v>46</v>
      </c>
      <c r="E131" s="111">
        <v>53</v>
      </c>
      <c r="F131" s="39">
        <v>1.5</v>
      </c>
      <c r="G131" s="39">
        <v>2</v>
      </c>
      <c r="H131" s="39">
        <v>5</v>
      </c>
      <c r="I131" s="39"/>
      <c r="J131" s="39"/>
      <c r="K131" s="39"/>
      <c r="L131" s="39"/>
      <c r="M131" s="39">
        <v>2</v>
      </c>
      <c r="N131" s="39"/>
      <c r="O131" s="39">
        <v>0</v>
      </c>
      <c r="P131" s="39"/>
      <c r="Q131" s="39"/>
      <c r="R131" s="39"/>
      <c r="S131" s="39"/>
      <c r="T131" s="39"/>
      <c r="U131" s="39">
        <v>0</v>
      </c>
      <c r="V131" s="26">
        <v>2</v>
      </c>
      <c r="W131" s="26">
        <v>5</v>
      </c>
      <c r="X131" s="40">
        <v>2</v>
      </c>
      <c r="Y131" s="40">
        <v>5</v>
      </c>
      <c r="Z131" s="39"/>
      <c r="AA131" s="39"/>
      <c r="AB131" s="39"/>
      <c r="AC131" s="39"/>
      <c r="AD131" s="40">
        <v>2</v>
      </c>
      <c r="AE131" s="39"/>
    </row>
    <row r="132" spans="1:31" s="60" customFormat="1" x14ac:dyDescent="0.25">
      <c r="A132" s="39"/>
      <c r="B132" s="25" t="s">
        <v>121</v>
      </c>
      <c r="C132" s="39">
        <v>89.183999999999997</v>
      </c>
      <c r="D132" s="39">
        <v>101</v>
      </c>
      <c r="E132" s="111">
        <v>117</v>
      </c>
      <c r="F132" s="39">
        <v>1.3</v>
      </c>
      <c r="G132" s="39">
        <v>5</v>
      </c>
      <c r="H132" s="39">
        <v>5</v>
      </c>
      <c r="I132" s="39"/>
      <c r="J132" s="39"/>
      <c r="K132" s="39"/>
      <c r="L132" s="39"/>
      <c r="M132" s="39">
        <v>5</v>
      </c>
      <c r="N132" s="39"/>
      <c r="O132" s="39"/>
      <c r="P132" s="39"/>
      <c r="Q132" s="39"/>
      <c r="R132" s="39"/>
      <c r="S132" s="39"/>
      <c r="T132" s="39"/>
      <c r="U132" s="39">
        <v>0</v>
      </c>
      <c r="V132" s="26">
        <v>5</v>
      </c>
      <c r="W132" s="26">
        <v>5</v>
      </c>
      <c r="X132" s="40">
        <v>5</v>
      </c>
      <c r="Y132" s="40">
        <v>5</v>
      </c>
      <c r="Z132" s="39"/>
      <c r="AA132" s="39"/>
      <c r="AB132" s="39"/>
      <c r="AC132" s="39"/>
      <c r="AD132" s="40">
        <v>5</v>
      </c>
      <c r="AE132" s="39"/>
    </row>
    <row r="133" spans="1:31" s="60" customFormat="1" ht="30" x14ac:dyDescent="0.25">
      <c r="A133" s="39"/>
      <c r="B133" s="25" t="s">
        <v>122</v>
      </c>
      <c r="C133" s="39">
        <v>27.4</v>
      </c>
      <c r="D133" s="39">
        <v>67</v>
      </c>
      <c r="E133" s="111">
        <v>58</v>
      </c>
      <c r="F133" s="39">
        <v>2.1</v>
      </c>
      <c r="G133" s="39">
        <v>3</v>
      </c>
      <c r="H133" s="39">
        <v>5</v>
      </c>
      <c r="I133" s="39"/>
      <c r="J133" s="39"/>
      <c r="K133" s="39"/>
      <c r="L133" s="39"/>
      <c r="M133" s="39">
        <v>3</v>
      </c>
      <c r="N133" s="39"/>
      <c r="O133" s="39">
        <v>0</v>
      </c>
      <c r="P133" s="39"/>
      <c r="Q133" s="39"/>
      <c r="R133" s="39"/>
      <c r="S133" s="39"/>
      <c r="T133" s="39"/>
      <c r="U133" s="39">
        <v>0</v>
      </c>
      <c r="V133" s="26">
        <v>2</v>
      </c>
      <c r="W133" s="26">
        <v>5</v>
      </c>
      <c r="X133" s="40">
        <v>2</v>
      </c>
      <c r="Y133" s="40">
        <v>5</v>
      </c>
      <c r="Z133" s="39"/>
      <c r="AA133" s="39"/>
      <c r="AB133" s="39"/>
      <c r="AC133" s="39"/>
      <c r="AD133" s="40">
        <v>2</v>
      </c>
      <c r="AE133" s="39"/>
    </row>
    <row r="134" spans="1:31" s="60" customFormat="1" ht="33.75" customHeight="1" x14ac:dyDescent="0.25">
      <c r="A134" s="39"/>
      <c r="B134" s="25" t="s">
        <v>171</v>
      </c>
      <c r="C134" s="39">
        <v>8.4</v>
      </c>
      <c r="D134" s="39"/>
      <c r="E134" s="111">
        <v>1</v>
      </c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26"/>
      <c r="W134" s="26"/>
      <c r="X134" s="40"/>
      <c r="Y134" s="40"/>
      <c r="Z134" s="39"/>
      <c r="AA134" s="39"/>
      <c r="AB134" s="39"/>
      <c r="AC134" s="39"/>
      <c r="AD134" s="40"/>
      <c r="AE134" s="39"/>
    </row>
    <row r="135" spans="1:31" s="61" customFormat="1" x14ac:dyDescent="0.25">
      <c r="A135" s="42"/>
      <c r="B135" s="43" t="s">
        <v>123</v>
      </c>
      <c r="C135" s="42">
        <v>30.92</v>
      </c>
      <c r="D135" s="42">
        <v>39</v>
      </c>
      <c r="E135" s="42"/>
      <c r="F135" s="42"/>
      <c r="G135" s="42">
        <v>1</v>
      </c>
      <c r="H135" s="42">
        <v>5</v>
      </c>
      <c r="I135" s="42"/>
      <c r="J135" s="42"/>
      <c r="K135" s="42"/>
      <c r="L135" s="42"/>
      <c r="M135" s="42">
        <v>1</v>
      </c>
      <c r="N135" s="42"/>
      <c r="O135" s="42"/>
      <c r="P135" s="42"/>
      <c r="Q135" s="42"/>
      <c r="R135" s="42"/>
      <c r="S135" s="42"/>
      <c r="T135" s="42"/>
      <c r="U135" s="42"/>
      <c r="V135" s="30"/>
      <c r="W135" s="30"/>
      <c r="X135" s="44"/>
      <c r="Y135" s="44"/>
      <c r="Z135" s="42"/>
      <c r="AA135" s="42"/>
      <c r="AB135" s="42"/>
      <c r="AC135" s="42"/>
      <c r="AD135" s="44"/>
      <c r="AE135" s="42"/>
    </row>
    <row r="136" spans="1:31" s="65" customFormat="1" x14ac:dyDescent="0.25">
      <c r="A136" s="62"/>
      <c r="B136" s="63" t="s">
        <v>124</v>
      </c>
      <c r="C136" s="47">
        <v>128.6</v>
      </c>
      <c r="D136" s="47">
        <v>137</v>
      </c>
      <c r="E136" s="62"/>
      <c r="F136" s="62"/>
      <c r="G136" s="47">
        <v>6</v>
      </c>
      <c r="H136" s="47">
        <v>5</v>
      </c>
      <c r="I136" s="62"/>
      <c r="J136" s="47"/>
      <c r="K136" s="62"/>
      <c r="L136" s="62"/>
      <c r="M136" s="47">
        <v>6</v>
      </c>
      <c r="N136" s="47"/>
      <c r="O136" s="62"/>
      <c r="P136" s="62"/>
      <c r="Q136" s="62"/>
      <c r="R136" s="62"/>
      <c r="S136" s="62"/>
      <c r="T136" s="62"/>
      <c r="U136" s="62"/>
      <c r="V136" s="64"/>
      <c r="W136" s="62"/>
      <c r="X136" s="62"/>
      <c r="Y136" s="62"/>
      <c r="Z136" s="62"/>
      <c r="AA136" s="62"/>
      <c r="AB136" s="62"/>
      <c r="AC136" s="62"/>
      <c r="AD136" s="62"/>
      <c r="AE136" s="62"/>
    </row>
    <row r="137" spans="1:31" s="70" customFormat="1" ht="15" customHeight="1" x14ac:dyDescent="0.25">
      <c r="A137" s="3" t="s">
        <v>33</v>
      </c>
      <c r="B137" s="3"/>
      <c r="C137" s="66">
        <f>SUM(C102:C136)</f>
        <v>4217.9870000000019</v>
      </c>
      <c r="D137" s="66">
        <f>SUM(D102:D136)</f>
        <v>4239</v>
      </c>
      <c r="E137" s="67">
        <f>SUM(E102:E136)</f>
        <v>3425</v>
      </c>
      <c r="F137" s="67"/>
      <c r="G137" s="66">
        <f>SUM(G102:G136)</f>
        <v>146</v>
      </c>
      <c r="H137" s="66">
        <f>SUM(H102:H136)</f>
        <v>110.8</v>
      </c>
      <c r="I137" s="67"/>
      <c r="J137" s="66">
        <f>SUM(J102:J136)</f>
        <v>3</v>
      </c>
      <c r="K137" s="67"/>
      <c r="L137" s="67"/>
      <c r="M137" s="66">
        <f>SUM(M102:M136)</f>
        <v>134</v>
      </c>
      <c r="N137" s="66">
        <f>SUM(N102:N136)</f>
        <v>9</v>
      </c>
      <c r="O137" s="67">
        <f>SUM(O102:O136)</f>
        <v>55</v>
      </c>
      <c r="P137" s="67">
        <f>SUM(P102:P136)</f>
        <v>2</v>
      </c>
      <c r="Q137" s="67"/>
      <c r="R137" s="67"/>
      <c r="S137" s="67">
        <f>SUM(S102:S136)</f>
        <v>46</v>
      </c>
      <c r="T137" s="67">
        <f>SUM(T102:T136)</f>
        <v>7</v>
      </c>
      <c r="U137" s="67"/>
      <c r="V137" s="68">
        <f>SUM(V102:V136)</f>
        <v>143</v>
      </c>
      <c r="W137" s="68"/>
      <c r="X137" s="69">
        <f>SUM(X102:X136)</f>
        <v>109</v>
      </c>
      <c r="Y137" s="69"/>
      <c r="Z137" s="67">
        <f>SUM(Z102:Z136)</f>
        <v>14</v>
      </c>
      <c r="AA137" s="67">
        <f>SUM(AA102:AA136)</f>
        <v>1</v>
      </c>
      <c r="AB137" s="67"/>
      <c r="AC137" s="67"/>
      <c r="AD137" s="69">
        <f>SUM(AD102:AD136)</f>
        <v>104</v>
      </c>
      <c r="AE137" s="67">
        <f>SUM(AE102:AE136)</f>
        <v>4</v>
      </c>
    </row>
    <row r="138" spans="1:31" s="74" customFormat="1" ht="18.75" x14ac:dyDescent="0.3">
      <c r="A138" s="2" t="s">
        <v>125</v>
      </c>
      <c r="B138" s="2"/>
      <c r="C138" s="71">
        <f>C137+C100+C94+C82+C74+C51+C42+C30+C16</f>
        <v>48851.017200000002</v>
      </c>
      <c r="D138" s="71">
        <f>D137+D100+D94+D82+D74+D51+D42+D30+D16</f>
        <v>25738</v>
      </c>
      <c r="E138" s="71">
        <f>E137+E100+E94+E82+E74+E51+E42+E30+E16</f>
        <v>21932</v>
      </c>
      <c r="F138" s="71"/>
      <c r="G138" s="71">
        <f>G137+G100+G94+G82+G74+G51+G42+G30+G16</f>
        <v>826</v>
      </c>
      <c r="H138" s="71"/>
      <c r="I138" s="71"/>
      <c r="J138" s="71">
        <f>J137+J100+J94+J82+J74+J51+J42+J30+J16</f>
        <v>24</v>
      </c>
      <c r="K138" s="71"/>
      <c r="L138" s="71"/>
      <c r="M138" s="71">
        <f>M137+M100+M94+M82+M74+M51+M42+M30+M16</f>
        <v>647</v>
      </c>
      <c r="N138" s="71">
        <f>N137+N100+N94+N82+N74+N51+N42+N30+N16</f>
        <v>71</v>
      </c>
      <c r="O138" s="71">
        <f>O137+O100+O94+O82+O74+O51+O42+O30+O16</f>
        <v>366</v>
      </c>
      <c r="P138" s="71">
        <f>P137+P100+P94+P82+P74+P51+P42+P30+P16</f>
        <v>31</v>
      </c>
      <c r="Q138" s="71"/>
      <c r="R138" s="71">
        <f>R137+R100+R94+R82+R74+R51+R42+R30+R16</f>
        <v>0</v>
      </c>
      <c r="S138" s="71">
        <f>S137+S100+S94+S82+S74+S51+S42+S30+S16</f>
        <v>326</v>
      </c>
      <c r="T138" s="71">
        <f>T137+T100+T94+T82+T74+T51+T42+T30+T16</f>
        <v>22</v>
      </c>
      <c r="U138" s="71"/>
      <c r="V138" s="72">
        <f>V137+V100+V94+V82+V74+V51+V42+V30+V16</f>
        <v>766</v>
      </c>
      <c r="W138" s="72"/>
      <c r="X138" s="73">
        <f>X137+X100+X94+X82+X74+X51+X42+X30+X16</f>
        <v>720</v>
      </c>
      <c r="Y138" s="73"/>
      <c r="Z138" s="71">
        <f>Z137+Z100+Z94+Z82+Z74+Z51+Z42+Z30+Z16</f>
        <v>107</v>
      </c>
      <c r="AA138" s="71">
        <f>AA137+AA100+AA94+AA82+AA74+AA51+AA42+AA30+AA16</f>
        <v>26</v>
      </c>
      <c r="AB138" s="71"/>
      <c r="AC138" s="71"/>
      <c r="AD138" s="73">
        <f>AD137+AD100+AD94+AD82+AD74+AD51+AD42+AD30+AD16</f>
        <v>638</v>
      </c>
      <c r="AE138" s="71">
        <f>AE137+AE100+AE94+AE82+AE74+AE51+AE42+AE30+AE16</f>
        <v>56</v>
      </c>
    </row>
    <row r="139" spans="1:31" s="75" customFormat="1" x14ac:dyDescent="0.25">
      <c r="V139" s="76"/>
      <c r="W139" s="76"/>
      <c r="X139" s="77"/>
      <c r="Y139" s="77"/>
      <c r="AD139" s="77"/>
    </row>
    <row r="140" spans="1:31" s="75" customFormat="1" x14ac:dyDescent="0.25">
      <c r="V140" s="76"/>
      <c r="W140" s="76"/>
      <c r="X140" s="77"/>
      <c r="Y140" s="77"/>
      <c r="AD140" s="77"/>
    </row>
    <row r="141" spans="1:31" s="75" customFormat="1" x14ac:dyDescent="0.25">
      <c r="V141" s="76"/>
      <c r="W141" s="76"/>
      <c r="X141" s="77"/>
      <c r="Y141" s="77"/>
      <c r="AD141" s="77"/>
    </row>
    <row r="142" spans="1:31" s="75" customFormat="1" x14ac:dyDescent="0.25">
      <c r="V142" s="76"/>
      <c r="W142" s="76"/>
      <c r="X142" s="77"/>
      <c r="Y142" s="77"/>
      <c r="AD142" s="77"/>
    </row>
    <row r="143" spans="1:31" s="75" customFormat="1" x14ac:dyDescent="0.25">
      <c r="V143" s="76"/>
      <c r="W143" s="76"/>
      <c r="X143" s="77"/>
      <c r="Y143" s="77"/>
      <c r="AD143" s="77"/>
    </row>
  </sheetData>
  <mergeCells count="54">
    <mergeCell ref="A100:B100"/>
    <mergeCell ref="A101:AE101"/>
    <mergeCell ref="A137:B137"/>
    <mergeCell ref="A138:B138"/>
    <mergeCell ref="A75:AE75"/>
    <mergeCell ref="A82:B82"/>
    <mergeCell ref="A83:AE83"/>
    <mergeCell ref="A94:B94"/>
    <mergeCell ref="A95:AE95"/>
    <mergeCell ref="A42:B42"/>
    <mergeCell ref="A43:AE43"/>
    <mergeCell ref="A51:B51"/>
    <mergeCell ref="A52:AE52"/>
    <mergeCell ref="A74:B74"/>
    <mergeCell ref="A12:AE12"/>
    <mergeCell ref="A16:B16"/>
    <mergeCell ref="A17:AE17"/>
    <mergeCell ref="A30:B30"/>
    <mergeCell ref="A31:AE31"/>
    <mergeCell ref="AA7:AE8"/>
    <mergeCell ref="D9:D10"/>
    <mergeCell ref="E9:E10"/>
    <mergeCell ref="J9:M9"/>
    <mergeCell ref="N9:N10"/>
    <mergeCell ref="P9:S9"/>
    <mergeCell ref="T9:T10"/>
    <mergeCell ref="AA9:AD9"/>
    <mergeCell ref="AE9:AE10"/>
    <mergeCell ref="V7:V10"/>
    <mergeCell ref="W7:W10"/>
    <mergeCell ref="X7:X10"/>
    <mergeCell ref="Y7:Y10"/>
    <mergeCell ref="Z7:Z10"/>
    <mergeCell ref="I7:I10"/>
    <mergeCell ref="J7:N8"/>
    <mergeCell ref="O7:O10"/>
    <mergeCell ref="P7:T8"/>
    <mergeCell ref="U7:U10"/>
    <mergeCell ref="A1:AE2"/>
    <mergeCell ref="A3:AE3"/>
    <mergeCell ref="A4:AE4"/>
    <mergeCell ref="A5:A10"/>
    <mergeCell ref="B5:B10"/>
    <mergeCell ref="C5:C10"/>
    <mergeCell ref="D5:E8"/>
    <mergeCell ref="F5:F10"/>
    <mergeCell ref="G5:U5"/>
    <mergeCell ref="V5:AE5"/>
    <mergeCell ref="G6:N6"/>
    <mergeCell ref="O6:U6"/>
    <mergeCell ref="V6:W6"/>
    <mergeCell ref="X6:AE6"/>
    <mergeCell ref="G7:G10"/>
    <mergeCell ref="H7:H1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0"/>
  <sheetViews>
    <sheetView view="pageBreakPreview" zoomScale="80" zoomScaleNormal="70" zoomScaleSheetLayoutView="80" zoomScalePageLayoutView="75" workbookViewId="0">
      <pane ySplit="11" topLeftCell="A126" activePane="bottomLeft" state="frozen"/>
      <selection activeCell="D1" sqref="D1"/>
      <selection pane="bottomLeft" activeCell="F132" sqref="F132"/>
    </sheetView>
  </sheetViews>
  <sheetFormatPr defaultColWidth="8.28515625" defaultRowHeight="15" x14ac:dyDescent="0.25"/>
  <cols>
    <col min="1" max="1" width="6.85546875" customWidth="1"/>
    <col min="2" max="2" width="24.85546875" customWidth="1"/>
    <col min="3" max="3" width="16.28515625" customWidth="1"/>
    <col min="6" max="6" width="20.140625" customWidth="1"/>
    <col min="22" max="23" width="9.140625" style="15" customWidth="1"/>
    <col min="24" max="25" width="9.140625" style="16" customWidth="1"/>
    <col min="30" max="30" width="9.140625" style="16" customWidth="1"/>
  </cols>
  <sheetData>
    <row r="1" spans="1:3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8.75" x14ac:dyDescent="0.3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18.75" x14ac:dyDescent="0.3">
      <c r="A4" s="14" t="s">
        <v>126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5.75" customHeight="1" x14ac:dyDescent="0.25">
      <c r="A5" s="13" t="s">
        <v>3</v>
      </c>
      <c r="B5" s="12" t="s">
        <v>4</v>
      </c>
      <c r="C5" s="12" t="s">
        <v>5</v>
      </c>
      <c r="D5" s="11" t="s">
        <v>6</v>
      </c>
      <c r="E5" s="11"/>
      <c r="F5" s="12" t="s">
        <v>7</v>
      </c>
      <c r="G5" s="12" t="s">
        <v>8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 t="s">
        <v>9</v>
      </c>
      <c r="W5" s="12"/>
      <c r="X5" s="12"/>
      <c r="Y5" s="12"/>
      <c r="Z5" s="12"/>
      <c r="AA5" s="12"/>
      <c r="AB5" s="12"/>
      <c r="AC5" s="12"/>
      <c r="AD5" s="12"/>
      <c r="AE5" s="12"/>
    </row>
    <row r="6" spans="1:31" ht="66" customHeight="1" x14ac:dyDescent="0.25">
      <c r="A6" s="13"/>
      <c r="B6" s="12"/>
      <c r="C6" s="12"/>
      <c r="D6" s="11"/>
      <c r="E6" s="11"/>
      <c r="F6" s="12"/>
      <c r="G6" s="12" t="s">
        <v>10</v>
      </c>
      <c r="H6" s="12"/>
      <c r="I6" s="12"/>
      <c r="J6" s="12"/>
      <c r="K6" s="12"/>
      <c r="L6" s="12"/>
      <c r="M6" s="12"/>
      <c r="N6" s="12"/>
      <c r="O6" s="12" t="s">
        <v>11</v>
      </c>
      <c r="P6" s="12"/>
      <c r="Q6" s="12"/>
      <c r="R6" s="12"/>
      <c r="S6" s="12"/>
      <c r="T6" s="12"/>
      <c r="U6" s="12"/>
      <c r="V6" s="12" t="s">
        <v>12</v>
      </c>
      <c r="W6" s="12"/>
      <c r="X6" s="12" t="s">
        <v>13</v>
      </c>
      <c r="Y6" s="12"/>
      <c r="Z6" s="12"/>
      <c r="AA6" s="12"/>
      <c r="AB6" s="12"/>
      <c r="AC6" s="12"/>
      <c r="AD6" s="12"/>
      <c r="AE6" s="12"/>
    </row>
    <row r="7" spans="1:31" ht="34.5" customHeight="1" x14ac:dyDescent="0.25">
      <c r="A7" s="13"/>
      <c r="B7" s="12"/>
      <c r="C7" s="12"/>
      <c r="D7" s="11"/>
      <c r="E7" s="11"/>
      <c r="F7" s="12"/>
      <c r="G7" s="10" t="s">
        <v>14</v>
      </c>
      <c r="H7" s="9" t="s">
        <v>15</v>
      </c>
      <c r="I7" s="9" t="s">
        <v>16</v>
      </c>
      <c r="J7" s="12" t="s">
        <v>17</v>
      </c>
      <c r="K7" s="12"/>
      <c r="L7" s="12"/>
      <c r="M7" s="12"/>
      <c r="N7" s="12"/>
      <c r="O7" s="9" t="s">
        <v>14</v>
      </c>
      <c r="P7" s="12" t="s">
        <v>17</v>
      </c>
      <c r="Q7" s="12"/>
      <c r="R7" s="12"/>
      <c r="S7" s="12"/>
      <c r="T7" s="12"/>
      <c r="U7" s="9" t="s">
        <v>18</v>
      </c>
      <c r="V7" s="8" t="s">
        <v>14</v>
      </c>
      <c r="W7" s="8" t="s">
        <v>15</v>
      </c>
      <c r="X7" s="7" t="s">
        <v>19</v>
      </c>
      <c r="Y7" s="7" t="s">
        <v>15</v>
      </c>
      <c r="Z7" s="12" t="s">
        <v>20</v>
      </c>
      <c r="AA7" s="12" t="s">
        <v>17</v>
      </c>
      <c r="AB7" s="12"/>
      <c r="AC7" s="12"/>
      <c r="AD7" s="12"/>
      <c r="AE7" s="12"/>
    </row>
    <row r="8" spans="1:31" ht="48.75" customHeight="1" x14ac:dyDescent="0.25">
      <c r="A8" s="13"/>
      <c r="B8" s="12"/>
      <c r="C8" s="12"/>
      <c r="D8" s="11"/>
      <c r="E8" s="11"/>
      <c r="F8" s="12"/>
      <c r="G8" s="10"/>
      <c r="H8" s="9"/>
      <c r="I8" s="9"/>
      <c r="J8" s="12"/>
      <c r="K8" s="12"/>
      <c r="L8" s="12"/>
      <c r="M8" s="12"/>
      <c r="N8" s="12"/>
      <c r="O8" s="9"/>
      <c r="P8" s="12"/>
      <c r="Q8" s="12"/>
      <c r="R8" s="12"/>
      <c r="S8" s="12"/>
      <c r="T8" s="12"/>
      <c r="U8" s="9"/>
      <c r="V8" s="8"/>
      <c r="W8" s="8"/>
      <c r="X8" s="7"/>
      <c r="Y8" s="7"/>
      <c r="Z8" s="12"/>
      <c r="AA8" s="12"/>
      <c r="AB8" s="12"/>
      <c r="AC8" s="12"/>
      <c r="AD8" s="12"/>
      <c r="AE8" s="12"/>
    </row>
    <row r="9" spans="1:31" ht="15.75" customHeight="1" x14ac:dyDescent="0.25">
      <c r="A9" s="13"/>
      <c r="B9" s="12"/>
      <c r="C9" s="12"/>
      <c r="D9" s="12" t="s">
        <v>21</v>
      </c>
      <c r="E9" s="12" t="s">
        <v>22</v>
      </c>
      <c r="F9" s="12"/>
      <c r="G9" s="10"/>
      <c r="H9" s="9"/>
      <c r="I9" s="9"/>
      <c r="J9" s="12" t="s">
        <v>23</v>
      </c>
      <c r="K9" s="12"/>
      <c r="L9" s="12"/>
      <c r="M9" s="12"/>
      <c r="N9" s="9" t="s">
        <v>24</v>
      </c>
      <c r="O9" s="9"/>
      <c r="P9" s="12" t="s">
        <v>23</v>
      </c>
      <c r="Q9" s="12"/>
      <c r="R9" s="12"/>
      <c r="S9" s="12"/>
      <c r="T9" s="9" t="s">
        <v>24</v>
      </c>
      <c r="U9" s="9"/>
      <c r="V9" s="8"/>
      <c r="W9" s="8"/>
      <c r="X9" s="7"/>
      <c r="Y9" s="7"/>
      <c r="Z9" s="12"/>
      <c r="AA9" s="12"/>
      <c r="AB9" s="12"/>
      <c r="AC9" s="12"/>
      <c r="AD9" s="12"/>
      <c r="AE9" s="9" t="s">
        <v>24</v>
      </c>
    </row>
    <row r="10" spans="1:31" ht="135.75" customHeight="1" x14ac:dyDescent="0.25">
      <c r="A10" s="13"/>
      <c r="B10" s="12"/>
      <c r="C10" s="12"/>
      <c r="D10" s="12"/>
      <c r="E10" s="12"/>
      <c r="F10" s="12"/>
      <c r="G10" s="10"/>
      <c r="H10" s="9"/>
      <c r="I10" s="9"/>
      <c r="J10" s="17" t="s">
        <v>25</v>
      </c>
      <c r="K10" s="17" t="s">
        <v>26</v>
      </c>
      <c r="L10" s="17" t="s">
        <v>27</v>
      </c>
      <c r="M10" s="17" t="s">
        <v>28</v>
      </c>
      <c r="N10" s="9"/>
      <c r="O10" s="9"/>
      <c r="P10" s="17" t="s">
        <v>25</v>
      </c>
      <c r="Q10" s="17" t="s">
        <v>26</v>
      </c>
      <c r="R10" s="17" t="s">
        <v>27</v>
      </c>
      <c r="S10" s="17" t="s">
        <v>28</v>
      </c>
      <c r="T10" s="9"/>
      <c r="U10" s="9"/>
      <c r="V10" s="8"/>
      <c r="W10" s="8"/>
      <c r="X10" s="7"/>
      <c r="Y10" s="7"/>
      <c r="Z10" s="12"/>
      <c r="AA10" s="17" t="s">
        <v>25</v>
      </c>
      <c r="AB10" s="17" t="s">
        <v>26</v>
      </c>
      <c r="AC10" s="17" t="s">
        <v>27</v>
      </c>
      <c r="AD10" s="18" t="s">
        <v>28</v>
      </c>
      <c r="AE10" s="9"/>
    </row>
    <row r="11" spans="1:31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  <c r="R11" s="19">
        <v>18</v>
      </c>
      <c r="S11" s="19">
        <v>19</v>
      </c>
      <c r="T11" s="19">
        <v>20</v>
      </c>
      <c r="U11" s="19">
        <v>21</v>
      </c>
      <c r="V11" s="20">
        <v>22</v>
      </c>
      <c r="W11" s="20">
        <v>23</v>
      </c>
      <c r="X11" s="21">
        <v>24</v>
      </c>
      <c r="Y11" s="21">
        <v>25</v>
      </c>
      <c r="Z11" s="19">
        <v>26</v>
      </c>
      <c r="AA11" s="19">
        <v>27</v>
      </c>
      <c r="AB11" s="19">
        <v>28</v>
      </c>
      <c r="AC11" s="19">
        <v>29</v>
      </c>
      <c r="AD11" s="21">
        <v>30</v>
      </c>
      <c r="AE11" s="19">
        <v>31</v>
      </c>
    </row>
    <row r="12" spans="1:31" ht="15" customHeight="1" x14ac:dyDescent="0.25">
      <c r="A12" s="6" t="s">
        <v>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15" customFormat="1" ht="30" x14ac:dyDescent="0.25">
      <c r="A13" s="22"/>
      <c r="B13" s="23" t="s">
        <v>30</v>
      </c>
      <c r="C13" s="22">
        <v>2810.5529999999999</v>
      </c>
      <c r="D13" s="22">
        <v>1570</v>
      </c>
      <c r="E13" s="22">
        <v>1639</v>
      </c>
      <c r="F13" s="22">
        <v>0.57999999999999996</v>
      </c>
      <c r="G13" s="22">
        <v>548</v>
      </c>
      <c r="H13" s="22">
        <v>35</v>
      </c>
      <c r="I13" s="22">
        <v>251</v>
      </c>
      <c r="J13" s="22"/>
      <c r="K13" s="22"/>
      <c r="L13" s="22"/>
      <c r="M13" s="22">
        <v>548</v>
      </c>
      <c r="N13" s="22"/>
      <c r="O13" s="22">
        <v>186</v>
      </c>
      <c r="P13" s="22"/>
      <c r="Q13" s="22"/>
      <c r="R13" s="22"/>
      <c r="S13" s="22">
        <v>186</v>
      </c>
      <c r="T13" s="22"/>
      <c r="U13" s="22">
        <v>34</v>
      </c>
      <c r="V13" s="22">
        <v>573</v>
      </c>
      <c r="W13" s="22">
        <v>35</v>
      </c>
      <c r="X13" s="22">
        <v>572</v>
      </c>
      <c r="Y13" s="22">
        <v>34.9</v>
      </c>
      <c r="Z13" s="22">
        <v>263</v>
      </c>
      <c r="AA13" s="22"/>
      <c r="AB13" s="22"/>
      <c r="AC13" s="22"/>
      <c r="AD13" s="22">
        <v>572</v>
      </c>
      <c r="AE13" s="22"/>
    </row>
    <row r="14" spans="1:31" s="41" customFormat="1" x14ac:dyDescent="0.25">
      <c r="A14" s="39"/>
      <c r="B14" s="25" t="s">
        <v>31</v>
      </c>
      <c r="C14" s="39">
        <v>100.39</v>
      </c>
      <c r="D14" s="39">
        <v>126</v>
      </c>
      <c r="E14" s="39">
        <v>121</v>
      </c>
      <c r="F14" s="39">
        <v>1.2</v>
      </c>
      <c r="G14" s="39">
        <v>44</v>
      </c>
      <c r="H14" s="39">
        <v>35</v>
      </c>
      <c r="I14" s="39"/>
      <c r="J14" s="39"/>
      <c r="K14" s="39"/>
      <c r="L14" s="39"/>
      <c r="M14" s="39">
        <v>44</v>
      </c>
      <c r="N14" s="39"/>
      <c r="O14" s="39">
        <v>0</v>
      </c>
      <c r="P14" s="39"/>
      <c r="Q14" s="39"/>
      <c r="R14" s="39"/>
      <c r="S14" s="39"/>
      <c r="T14" s="39"/>
      <c r="U14" s="39">
        <v>0</v>
      </c>
      <c r="V14" s="26">
        <v>42</v>
      </c>
      <c r="W14" s="26">
        <v>35</v>
      </c>
      <c r="X14" s="40">
        <v>42</v>
      </c>
      <c r="Y14" s="40">
        <v>35</v>
      </c>
      <c r="Z14" s="39"/>
      <c r="AA14" s="39"/>
      <c r="AB14" s="39"/>
      <c r="AC14" s="39"/>
      <c r="AD14" s="40">
        <v>42</v>
      </c>
      <c r="AE14" s="39"/>
    </row>
    <row r="15" spans="1:31" s="36" customFormat="1" x14ac:dyDescent="0.25">
      <c r="A15" s="42"/>
      <c r="B15" s="43" t="s">
        <v>32</v>
      </c>
      <c r="C15" s="42">
        <v>299.07499999999999</v>
      </c>
      <c r="D15" s="42">
        <v>320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30"/>
      <c r="W15" s="30"/>
      <c r="X15" s="44"/>
      <c r="Y15" s="44"/>
      <c r="Z15" s="42"/>
      <c r="AA15" s="42"/>
      <c r="AB15" s="42"/>
      <c r="AC15" s="42"/>
      <c r="AD15" s="44"/>
      <c r="AE15" s="42"/>
    </row>
    <row r="16" spans="1:31" s="36" customFormat="1" ht="15" customHeight="1" x14ac:dyDescent="0.25">
      <c r="A16" s="5" t="s">
        <v>33</v>
      </c>
      <c r="B16" s="5"/>
      <c r="C16" s="42">
        <f>SUM(C13:C15)</f>
        <v>3210.0179999999996</v>
      </c>
      <c r="D16" s="42">
        <f>SUM(D13:D15)</f>
        <v>2016</v>
      </c>
      <c r="E16" s="42">
        <f>SUM(E13:E15)</f>
        <v>1760</v>
      </c>
      <c r="F16" s="42"/>
      <c r="G16" s="42">
        <f>SUM(G13:G15)</f>
        <v>592</v>
      </c>
      <c r="H16" s="42"/>
      <c r="I16" s="42"/>
      <c r="J16" s="42"/>
      <c r="K16" s="42"/>
      <c r="L16" s="42"/>
      <c r="M16" s="42">
        <f>SUM(M13:M15)</f>
        <v>592</v>
      </c>
      <c r="N16" s="42"/>
      <c r="O16" s="42">
        <f>SUM(O13:O15)</f>
        <v>186</v>
      </c>
      <c r="P16" s="42"/>
      <c r="Q16" s="42"/>
      <c r="R16" s="42"/>
      <c r="S16" s="42">
        <f>SUM(S13:S15)</f>
        <v>186</v>
      </c>
      <c r="T16" s="42"/>
      <c r="U16" s="42"/>
      <c r="V16" s="30">
        <f>SUM(V13:V15)</f>
        <v>615</v>
      </c>
      <c r="W16" s="30"/>
      <c r="X16" s="44">
        <f>SUM(X13:X15)</f>
        <v>614</v>
      </c>
      <c r="Y16" s="44"/>
      <c r="Z16" s="42">
        <f>SUM(Z13:Z15)</f>
        <v>263</v>
      </c>
      <c r="AA16" s="42"/>
      <c r="AB16" s="42"/>
      <c r="AC16" s="42"/>
      <c r="AD16" s="44">
        <f>SUM(AD13:AD15)</f>
        <v>614</v>
      </c>
      <c r="AE16" s="42"/>
    </row>
    <row r="17" spans="1:31" s="36" customFormat="1" ht="15" customHeight="1" x14ac:dyDescent="0.25">
      <c r="A17" s="5" t="s">
        <v>34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38" customFormat="1" ht="45" x14ac:dyDescent="0.25">
      <c r="A18" s="30"/>
      <c r="B18" s="37" t="s">
        <v>35</v>
      </c>
      <c r="C18" s="30">
        <v>3801.25</v>
      </c>
      <c r="D18" s="30">
        <v>4830</v>
      </c>
      <c r="E18" s="30">
        <v>2368</v>
      </c>
      <c r="F18" s="30">
        <v>0.63</v>
      </c>
      <c r="G18" s="30">
        <v>1690</v>
      </c>
      <c r="H18" s="30">
        <v>35</v>
      </c>
      <c r="I18" s="30">
        <v>147</v>
      </c>
      <c r="J18" s="30"/>
      <c r="K18" s="30"/>
      <c r="L18" s="30"/>
      <c r="M18" s="30">
        <v>1690</v>
      </c>
      <c r="N18" s="30"/>
      <c r="O18" s="30">
        <v>0</v>
      </c>
      <c r="P18" s="30"/>
      <c r="Q18" s="30"/>
      <c r="R18" s="30"/>
      <c r="S18" s="30"/>
      <c r="T18" s="30"/>
      <c r="U18" s="30">
        <v>0</v>
      </c>
      <c r="V18" s="30">
        <v>828</v>
      </c>
      <c r="W18" s="30">
        <v>35</v>
      </c>
      <c r="X18" s="30">
        <v>828</v>
      </c>
      <c r="Y18" s="30">
        <v>35</v>
      </c>
      <c r="Z18" s="30">
        <v>70</v>
      </c>
      <c r="AA18" s="30"/>
      <c r="AB18" s="30"/>
      <c r="AC18" s="30"/>
      <c r="AD18" s="30">
        <v>828</v>
      </c>
      <c r="AE18" s="30"/>
    </row>
    <row r="19" spans="1:31" s="38" customFormat="1" ht="45" x14ac:dyDescent="0.25">
      <c r="A19" s="30"/>
      <c r="B19" s="37" t="s">
        <v>36</v>
      </c>
      <c r="C19" s="30">
        <v>1886.74</v>
      </c>
      <c r="D19" s="30"/>
      <c r="E19" s="30">
        <v>1312</v>
      </c>
      <c r="F19" s="30">
        <v>0.7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>
        <v>459</v>
      </c>
      <c r="W19" s="30">
        <v>35</v>
      </c>
      <c r="X19" s="30">
        <v>459</v>
      </c>
      <c r="Y19" s="30">
        <v>35</v>
      </c>
      <c r="Z19" s="30">
        <v>15</v>
      </c>
      <c r="AA19" s="30"/>
      <c r="AB19" s="30"/>
      <c r="AC19" s="30"/>
      <c r="AD19" s="30">
        <v>459</v>
      </c>
      <c r="AE19" s="30"/>
    </row>
    <row r="20" spans="1:31" s="36" customFormat="1" x14ac:dyDescent="0.25">
      <c r="A20" s="42"/>
      <c r="B20" s="43" t="s">
        <v>37</v>
      </c>
      <c r="C20" s="42">
        <v>347.1</v>
      </c>
      <c r="D20" s="42">
        <v>1402</v>
      </c>
      <c r="E20" s="42"/>
      <c r="F20" s="42"/>
      <c r="G20" s="42">
        <v>490</v>
      </c>
      <c r="H20" s="42">
        <v>35</v>
      </c>
      <c r="I20" s="42"/>
      <c r="J20" s="42"/>
      <c r="K20" s="42"/>
      <c r="L20" s="42"/>
      <c r="M20" s="42">
        <v>490</v>
      </c>
      <c r="N20" s="42"/>
      <c r="O20" s="42"/>
      <c r="P20" s="42"/>
      <c r="Q20" s="42"/>
      <c r="R20" s="42"/>
      <c r="S20" s="42"/>
      <c r="T20" s="42"/>
      <c r="U20" s="42"/>
      <c r="V20" s="30"/>
      <c r="W20" s="30"/>
      <c r="X20" s="44"/>
      <c r="Y20" s="44"/>
      <c r="Z20" s="42"/>
      <c r="AA20" s="42"/>
      <c r="AB20" s="42"/>
      <c r="AC20" s="42"/>
      <c r="AD20" s="44"/>
      <c r="AE20" s="42"/>
    </row>
    <row r="21" spans="1:31" s="41" customFormat="1" ht="30" x14ac:dyDescent="0.25">
      <c r="A21" s="39"/>
      <c r="B21" s="25" t="s">
        <v>38</v>
      </c>
      <c r="C21" s="39">
        <v>464.68400000000003</v>
      </c>
      <c r="D21" s="39">
        <v>3670</v>
      </c>
      <c r="E21" s="39">
        <v>1887</v>
      </c>
      <c r="F21" s="39">
        <v>4</v>
      </c>
      <c r="G21" s="39">
        <v>1284</v>
      </c>
      <c r="H21" s="39">
        <v>35</v>
      </c>
      <c r="I21" s="39"/>
      <c r="J21" s="39"/>
      <c r="K21" s="39"/>
      <c r="L21" s="39"/>
      <c r="M21" s="39">
        <v>1284</v>
      </c>
      <c r="N21" s="39"/>
      <c r="O21" s="39">
        <v>1180</v>
      </c>
      <c r="P21" s="39"/>
      <c r="Q21" s="39"/>
      <c r="R21" s="39"/>
      <c r="S21" s="39">
        <v>1180</v>
      </c>
      <c r="T21" s="39"/>
      <c r="U21" s="39">
        <v>91</v>
      </c>
      <c r="V21" s="26">
        <v>660</v>
      </c>
      <c r="W21" s="26">
        <v>35</v>
      </c>
      <c r="X21" s="40">
        <v>660</v>
      </c>
      <c r="Y21" s="40">
        <v>35</v>
      </c>
      <c r="Z21" s="39"/>
      <c r="AA21" s="39"/>
      <c r="AB21" s="39"/>
      <c r="AC21" s="39"/>
      <c r="AD21" s="40">
        <v>660</v>
      </c>
      <c r="AE21" s="39"/>
    </row>
    <row r="22" spans="1:31" s="41" customFormat="1" ht="30" x14ac:dyDescent="0.25">
      <c r="A22" s="39"/>
      <c r="B22" s="25" t="s">
        <v>39</v>
      </c>
      <c r="C22" s="39">
        <v>396.87099999999998</v>
      </c>
      <c r="D22" s="39"/>
      <c r="E22" s="39">
        <v>1549</v>
      </c>
      <c r="F22" s="39">
        <v>3.9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26">
        <v>542</v>
      </c>
      <c r="W22" s="26">
        <v>35</v>
      </c>
      <c r="X22" s="40">
        <v>542</v>
      </c>
      <c r="Y22" s="40">
        <v>35</v>
      </c>
      <c r="Z22" s="39"/>
      <c r="AA22" s="39"/>
      <c r="AB22" s="39"/>
      <c r="AC22" s="39"/>
      <c r="AD22" s="40">
        <v>542</v>
      </c>
      <c r="AE22" s="39"/>
    </row>
    <row r="23" spans="1:31" s="41" customFormat="1" ht="30" x14ac:dyDescent="0.25">
      <c r="A23" s="39"/>
      <c r="B23" s="25" t="s">
        <v>40</v>
      </c>
      <c r="C23" s="39">
        <v>115.321</v>
      </c>
      <c r="D23" s="39"/>
      <c r="E23" s="39">
        <v>469</v>
      </c>
      <c r="F23" s="39">
        <v>4.0599999999999996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26">
        <v>164</v>
      </c>
      <c r="W23" s="26">
        <v>35</v>
      </c>
      <c r="X23" s="40">
        <v>164</v>
      </c>
      <c r="Y23" s="40">
        <v>35</v>
      </c>
      <c r="Z23" s="39"/>
      <c r="AA23" s="39"/>
      <c r="AB23" s="39"/>
      <c r="AC23" s="39"/>
      <c r="AD23" s="40">
        <v>164</v>
      </c>
      <c r="AE23" s="39"/>
    </row>
    <row r="24" spans="1:31" s="41" customFormat="1" x14ac:dyDescent="0.25">
      <c r="A24" s="39"/>
      <c r="B24" s="25" t="s">
        <v>42</v>
      </c>
      <c r="C24" s="39">
        <v>39.845999999999997</v>
      </c>
      <c r="D24" s="39">
        <v>75</v>
      </c>
      <c r="E24" s="39">
        <v>81</v>
      </c>
      <c r="F24" s="39">
        <v>2.08</v>
      </c>
      <c r="G24" s="39">
        <v>26</v>
      </c>
      <c r="H24" s="39">
        <v>35</v>
      </c>
      <c r="I24" s="39"/>
      <c r="J24" s="39"/>
      <c r="K24" s="39"/>
      <c r="L24" s="39"/>
      <c r="M24" s="39">
        <v>26</v>
      </c>
      <c r="N24" s="39"/>
      <c r="O24" s="39">
        <v>26</v>
      </c>
      <c r="P24" s="39"/>
      <c r="Q24" s="39"/>
      <c r="R24" s="39"/>
      <c r="S24" s="39">
        <v>26</v>
      </c>
      <c r="T24" s="39"/>
      <c r="U24" s="39">
        <v>100</v>
      </c>
      <c r="V24" s="26">
        <v>28</v>
      </c>
      <c r="W24" s="26">
        <v>35</v>
      </c>
      <c r="X24" s="40">
        <v>28</v>
      </c>
      <c r="Y24" s="40">
        <v>35</v>
      </c>
      <c r="Z24" s="39"/>
      <c r="AA24" s="39"/>
      <c r="AB24" s="39"/>
      <c r="AC24" s="39"/>
      <c r="AD24" s="40">
        <v>28</v>
      </c>
      <c r="AE24" s="39"/>
    </row>
    <row r="25" spans="1:31" s="36" customFormat="1" ht="30" x14ac:dyDescent="0.25">
      <c r="A25" s="42"/>
      <c r="B25" s="43" t="s">
        <v>43</v>
      </c>
      <c r="C25" s="42">
        <v>399.62799999999999</v>
      </c>
      <c r="D25" s="42">
        <v>1754</v>
      </c>
      <c r="E25" s="42"/>
      <c r="F25" s="42"/>
      <c r="G25" s="42">
        <v>613</v>
      </c>
      <c r="H25" s="42">
        <v>35</v>
      </c>
      <c r="I25" s="42"/>
      <c r="J25" s="42"/>
      <c r="K25" s="42"/>
      <c r="L25" s="42"/>
      <c r="M25" s="42">
        <v>613</v>
      </c>
      <c r="N25" s="42"/>
      <c r="O25" s="42"/>
      <c r="P25" s="42"/>
      <c r="Q25" s="42"/>
      <c r="R25" s="42"/>
      <c r="S25" s="42"/>
      <c r="T25" s="42"/>
      <c r="U25" s="42"/>
      <c r="V25" s="30"/>
      <c r="W25" s="30"/>
      <c r="X25" s="44"/>
      <c r="Y25" s="44"/>
      <c r="Z25" s="42"/>
      <c r="AA25" s="42"/>
      <c r="AB25" s="42"/>
      <c r="AC25" s="42"/>
      <c r="AD25" s="44"/>
      <c r="AE25" s="42"/>
    </row>
    <row r="26" spans="1:31" s="41" customFormat="1" x14ac:dyDescent="0.25">
      <c r="A26" s="39"/>
      <c r="B26" s="25" t="s">
        <v>44</v>
      </c>
      <c r="C26" s="39">
        <v>176.63</v>
      </c>
      <c r="D26" s="39">
        <v>846</v>
      </c>
      <c r="E26" s="39">
        <v>829</v>
      </c>
      <c r="F26" s="39">
        <v>4.7</v>
      </c>
      <c r="G26" s="39">
        <v>295</v>
      </c>
      <c r="H26" s="39">
        <v>35</v>
      </c>
      <c r="I26" s="39"/>
      <c r="J26" s="39"/>
      <c r="K26" s="39"/>
      <c r="L26" s="39"/>
      <c r="M26" s="39">
        <v>295</v>
      </c>
      <c r="N26" s="39"/>
      <c r="O26" s="39">
        <v>75</v>
      </c>
      <c r="P26" s="39"/>
      <c r="Q26" s="39"/>
      <c r="R26" s="39"/>
      <c r="S26" s="39">
        <v>75</v>
      </c>
      <c r="T26" s="39"/>
      <c r="U26" s="39">
        <v>25</v>
      </c>
      <c r="V26" s="26">
        <v>290</v>
      </c>
      <c r="W26" s="26">
        <v>35</v>
      </c>
      <c r="X26" s="40">
        <v>290</v>
      </c>
      <c r="Y26" s="40">
        <v>35</v>
      </c>
      <c r="Z26" s="39"/>
      <c r="AA26" s="39"/>
      <c r="AB26" s="39"/>
      <c r="AC26" s="39"/>
      <c r="AD26" s="40">
        <v>290</v>
      </c>
      <c r="AE26" s="39"/>
    </row>
    <row r="27" spans="1:31" s="41" customFormat="1" x14ac:dyDescent="0.25">
      <c r="A27" s="39"/>
      <c r="B27" s="39" t="s">
        <v>45</v>
      </c>
      <c r="C27" s="39">
        <v>101.31</v>
      </c>
      <c r="D27" s="39">
        <v>147</v>
      </c>
      <c r="E27" s="39">
        <v>130</v>
      </c>
      <c r="F27" s="39">
        <v>1.31</v>
      </c>
      <c r="G27" s="39">
        <v>51</v>
      </c>
      <c r="H27" s="39">
        <v>35</v>
      </c>
      <c r="I27" s="39"/>
      <c r="J27" s="39"/>
      <c r="K27" s="39"/>
      <c r="L27" s="39"/>
      <c r="M27" s="39">
        <v>51</v>
      </c>
      <c r="N27" s="39"/>
      <c r="O27" s="39">
        <v>0</v>
      </c>
      <c r="P27" s="39"/>
      <c r="Q27" s="39"/>
      <c r="R27" s="39"/>
      <c r="S27" s="39"/>
      <c r="T27" s="39"/>
      <c r="U27" s="39">
        <v>0</v>
      </c>
      <c r="V27" s="26">
        <v>45</v>
      </c>
      <c r="W27" s="26">
        <v>35</v>
      </c>
      <c r="X27" s="40">
        <v>45</v>
      </c>
      <c r="Y27" s="40">
        <v>35</v>
      </c>
      <c r="Z27" s="39"/>
      <c r="AA27" s="39"/>
      <c r="AB27" s="39"/>
      <c r="AC27" s="39"/>
      <c r="AD27" s="40">
        <v>45</v>
      </c>
      <c r="AE27" s="39"/>
    </row>
    <row r="28" spans="1:31" s="36" customFormat="1" x14ac:dyDescent="0.25">
      <c r="A28" s="42"/>
      <c r="B28" s="42" t="s">
        <v>46</v>
      </c>
      <c r="C28" s="42">
        <v>145.9</v>
      </c>
      <c r="D28" s="42">
        <v>327</v>
      </c>
      <c r="E28" s="42"/>
      <c r="F28" s="42"/>
      <c r="G28" s="42">
        <v>114</v>
      </c>
      <c r="H28" s="42">
        <v>35</v>
      </c>
      <c r="I28" s="42"/>
      <c r="J28" s="42"/>
      <c r="K28" s="42"/>
      <c r="L28" s="42"/>
      <c r="M28" s="42">
        <v>114</v>
      </c>
      <c r="N28" s="42"/>
      <c r="O28" s="42"/>
      <c r="P28" s="42"/>
      <c r="Q28" s="42"/>
      <c r="R28" s="42"/>
      <c r="S28" s="42"/>
      <c r="T28" s="42"/>
      <c r="U28" s="42"/>
      <c r="V28" s="30"/>
      <c r="W28" s="30"/>
      <c r="X28" s="44"/>
      <c r="Y28" s="44"/>
      <c r="Z28" s="42"/>
      <c r="AA28" s="42"/>
      <c r="AB28" s="42"/>
      <c r="AC28" s="42"/>
      <c r="AD28" s="44"/>
      <c r="AE28" s="42"/>
    </row>
    <row r="29" spans="1:31" s="35" customFormat="1" ht="15" customHeight="1" x14ac:dyDescent="0.25">
      <c r="A29" s="5" t="s">
        <v>33</v>
      </c>
      <c r="B29" s="5"/>
      <c r="C29" s="32">
        <f>SUM(C18:C28)</f>
        <v>7875.28</v>
      </c>
      <c r="D29" s="32">
        <f>SUM(D18:D28)</f>
        <v>13051</v>
      </c>
      <c r="E29" s="32">
        <f>SUM(E18:E28)</f>
        <v>8625</v>
      </c>
      <c r="F29" s="32"/>
      <c r="G29" s="32">
        <f>SUM(G18:G28)</f>
        <v>4563</v>
      </c>
      <c r="H29" s="32"/>
      <c r="I29" s="32"/>
      <c r="J29" s="32">
        <f>SUM(J18:J28)</f>
        <v>0</v>
      </c>
      <c r="K29" s="32"/>
      <c r="L29" s="32"/>
      <c r="M29" s="32">
        <f>SUM(M18:M28)</f>
        <v>4563</v>
      </c>
      <c r="N29" s="32">
        <f>SUM(N18:N28)</f>
        <v>0</v>
      </c>
      <c r="O29" s="32">
        <f>SUM(O18:O28)</f>
        <v>1281</v>
      </c>
      <c r="P29" s="32"/>
      <c r="Q29" s="32"/>
      <c r="R29" s="32"/>
      <c r="S29" s="32">
        <f>SUM(S18:S28)</f>
        <v>1281</v>
      </c>
      <c r="T29" s="32"/>
      <c r="U29" s="32"/>
      <c r="V29" s="33">
        <f>SUM(V18:V28)</f>
        <v>3016</v>
      </c>
      <c r="W29" s="33"/>
      <c r="X29" s="34">
        <f>SUM(X18:X28)</f>
        <v>3016</v>
      </c>
      <c r="Y29" s="34"/>
      <c r="Z29" s="32">
        <f>SUM(Z18:Z28)</f>
        <v>85</v>
      </c>
      <c r="AA29" s="32"/>
      <c r="AB29" s="32"/>
      <c r="AC29" s="32"/>
      <c r="AD29" s="34">
        <f>SUM(AD18:AD28)</f>
        <v>3016</v>
      </c>
      <c r="AE29" s="32"/>
    </row>
    <row r="30" spans="1:31" s="36" customFormat="1" ht="15" customHeight="1" x14ac:dyDescent="0.25">
      <c r="A30" s="5" t="s">
        <v>47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38" customFormat="1" ht="45" x14ac:dyDescent="0.25">
      <c r="A31" s="30"/>
      <c r="B31" s="37" t="s">
        <v>35</v>
      </c>
      <c r="C31" s="30">
        <v>3252.46</v>
      </c>
      <c r="D31" s="30">
        <v>1190</v>
      </c>
      <c r="E31" s="30">
        <v>1259</v>
      </c>
      <c r="F31" s="30">
        <v>0.33</v>
      </c>
      <c r="G31" s="30">
        <v>416</v>
      </c>
      <c r="H31" s="30">
        <v>35</v>
      </c>
      <c r="I31" s="30">
        <v>21</v>
      </c>
      <c r="J31" s="30"/>
      <c r="K31" s="30"/>
      <c r="L31" s="30"/>
      <c r="M31" s="30">
        <v>416</v>
      </c>
      <c r="N31" s="30"/>
      <c r="O31" s="30">
        <v>169</v>
      </c>
      <c r="P31" s="30"/>
      <c r="Q31" s="30"/>
      <c r="R31" s="30"/>
      <c r="S31" s="30">
        <v>169</v>
      </c>
      <c r="T31" s="30"/>
      <c r="U31" s="30">
        <v>40</v>
      </c>
      <c r="V31" s="30">
        <v>440</v>
      </c>
      <c r="W31" s="30">
        <v>35</v>
      </c>
      <c r="X31" s="30">
        <v>440</v>
      </c>
      <c r="Y31" s="30">
        <v>35</v>
      </c>
      <c r="Z31" s="30">
        <v>24</v>
      </c>
      <c r="AA31" s="30"/>
      <c r="AB31" s="30"/>
      <c r="AC31" s="30"/>
      <c r="AD31" s="30">
        <v>440</v>
      </c>
      <c r="AE31" s="30"/>
    </row>
    <row r="32" spans="1:31" s="38" customFormat="1" ht="45" x14ac:dyDescent="0.25">
      <c r="A32" s="30"/>
      <c r="B32" s="37" t="s">
        <v>36</v>
      </c>
      <c r="C32" s="30">
        <v>61.94</v>
      </c>
      <c r="D32" s="30"/>
      <c r="E32" s="30">
        <v>31</v>
      </c>
      <c r="F32" s="30">
        <v>0.5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>
        <v>35</v>
      </c>
      <c r="W32" s="30">
        <v>10</v>
      </c>
      <c r="X32" s="30">
        <v>35</v>
      </c>
      <c r="Y32" s="30">
        <v>10</v>
      </c>
      <c r="Z32" s="30"/>
      <c r="AA32" s="30"/>
      <c r="AB32" s="30"/>
      <c r="AC32" s="30"/>
      <c r="AD32" s="30">
        <v>35</v>
      </c>
      <c r="AE32" s="30"/>
    </row>
    <row r="33" spans="1:31" s="41" customFormat="1" x14ac:dyDescent="0.25">
      <c r="A33" s="39"/>
      <c r="B33" s="25" t="s">
        <v>48</v>
      </c>
      <c r="C33" s="39">
        <v>45.42</v>
      </c>
      <c r="D33" s="39">
        <v>103</v>
      </c>
      <c r="E33" s="39">
        <v>119</v>
      </c>
      <c r="F33" s="39">
        <v>2.77</v>
      </c>
      <c r="G33" s="39">
        <v>36</v>
      </c>
      <c r="H33" s="39">
        <v>35</v>
      </c>
      <c r="I33" s="39"/>
      <c r="J33" s="39"/>
      <c r="K33" s="39"/>
      <c r="L33" s="39"/>
      <c r="M33" s="39">
        <v>36</v>
      </c>
      <c r="N33" s="39"/>
      <c r="O33" s="39">
        <v>36</v>
      </c>
      <c r="P33" s="39"/>
      <c r="Q33" s="39"/>
      <c r="R33" s="39"/>
      <c r="S33" s="39">
        <v>36</v>
      </c>
      <c r="T33" s="39"/>
      <c r="U33" s="39">
        <v>100</v>
      </c>
      <c r="V33" s="26">
        <v>41</v>
      </c>
      <c r="W33" s="26">
        <v>35</v>
      </c>
      <c r="X33" s="40">
        <v>40</v>
      </c>
      <c r="Y33" s="40">
        <v>35</v>
      </c>
      <c r="Z33" s="39"/>
      <c r="AA33" s="39"/>
      <c r="AB33" s="39"/>
      <c r="AC33" s="39"/>
      <c r="AD33" s="40">
        <v>40</v>
      </c>
      <c r="AE33" s="39"/>
    </row>
    <row r="34" spans="1:31" s="41" customFormat="1" ht="30" x14ac:dyDescent="0.25">
      <c r="A34" s="39"/>
      <c r="B34" s="25" t="s">
        <v>49</v>
      </c>
      <c r="C34" s="39">
        <v>346.59</v>
      </c>
      <c r="D34" s="39">
        <v>1261</v>
      </c>
      <c r="E34" s="39">
        <v>636</v>
      </c>
      <c r="F34" s="39">
        <v>1.83</v>
      </c>
      <c r="G34" s="39">
        <v>441</v>
      </c>
      <c r="H34" s="39">
        <v>35</v>
      </c>
      <c r="I34" s="39"/>
      <c r="J34" s="39"/>
      <c r="K34" s="39"/>
      <c r="L34" s="39"/>
      <c r="M34" s="39">
        <v>441</v>
      </c>
      <c r="N34" s="39"/>
      <c r="O34" s="39">
        <v>10</v>
      </c>
      <c r="P34" s="39"/>
      <c r="Q34" s="39"/>
      <c r="R34" s="39"/>
      <c r="S34" s="39">
        <v>10</v>
      </c>
      <c r="T34" s="39"/>
      <c r="U34" s="39">
        <v>2.2000000000000002</v>
      </c>
      <c r="V34" s="26">
        <v>222</v>
      </c>
      <c r="W34" s="26">
        <v>35</v>
      </c>
      <c r="X34" s="40">
        <v>222</v>
      </c>
      <c r="Y34" s="40">
        <v>35</v>
      </c>
      <c r="Z34" s="39"/>
      <c r="AA34" s="39"/>
      <c r="AB34" s="39"/>
      <c r="AC34" s="39"/>
      <c r="AD34" s="40">
        <v>222</v>
      </c>
      <c r="AE34" s="39"/>
    </row>
    <row r="35" spans="1:31" s="41" customFormat="1" ht="30" x14ac:dyDescent="0.25">
      <c r="A35" s="39"/>
      <c r="B35" s="25" t="s">
        <v>50</v>
      </c>
      <c r="C35" s="39">
        <v>100</v>
      </c>
      <c r="D35" s="39"/>
      <c r="E35" s="39">
        <v>163</v>
      </c>
      <c r="F35" s="39">
        <v>1.6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26">
        <v>57</v>
      </c>
      <c r="W35" s="26">
        <v>35</v>
      </c>
      <c r="X35" s="40">
        <v>57</v>
      </c>
      <c r="Y35" s="40">
        <v>35</v>
      </c>
      <c r="Z35" s="39"/>
      <c r="AA35" s="39"/>
      <c r="AB35" s="39"/>
      <c r="AC35" s="39"/>
      <c r="AD35" s="40">
        <v>57</v>
      </c>
      <c r="AE35" s="39"/>
    </row>
    <row r="36" spans="1:31" s="41" customFormat="1" ht="30" x14ac:dyDescent="0.25">
      <c r="A36" s="39"/>
      <c r="B36" s="25" t="s">
        <v>51</v>
      </c>
      <c r="C36" s="39">
        <v>242.39</v>
      </c>
      <c r="D36" s="39"/>
      <c r="E36" s="39">
        <v>454</v>
      </c>
      <c r="F36" s="39">
        <v>1.87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26">
        <v>158</v>
      </c>
      <c r="W36" s="26">
        <v>35</v>
      </c>
      <c r="X36" s="40">
        <v>158</v>
      </c>
      <c r="Y36" s="40">
        <v>35</v>
      </c>
      <c r="Z36" s="39"/>
      <c r="AA36" s="39"/>
      <c r="AB36" s="39"/>
      <c r="AC36" s="39"/>
      <c r="AD36" s="40">
        <v>158</v>
      </c>
      <c r="AE36" s="39"/>
    </row>
    <row r="37" spans="1:31" s="36" customFormat="1" x14ac:dyDescent="0.25">
      <c r="A37" s="42"/>
      <c r="B37" s="43" t="s">
        <v>52</v>
      </c>
      <c r="C37" s="42">
        <v>335.6</v>
      </c>
      <c r="D37" s="42">
        <v>229</v>
      </c>
      <c r="E37" s="42"/>
      <c r="F37" s="42"/>
      <c r="G37" s="42">
        <v>80</v>
      </c>
      <c r="H37" s="42">
        <v>35</v>
      </c>
      <c r="I37" s="42"/>
      <c r="J37" s="42"/>
      <c r="K37" s="42"/>
      <c r="L37" s="42"/>
      <c r="M37" s="42">
        <v>80</v>
      </c>
      <c r="N37" s="42"/>
      <c r="O37" s="42"/>
      <c r="P37" s="42"/>
      <c r="Q37" s="42"/>
      <c r="R37" s="42"/>
      <c r="S37" s="42"/>
      <c r="T37" s="42"/>
      <c r="U37" s="42"/>
      <c r="V37" s="30">
        <v>80</v>
      </c>
      <c r="W37" s="30">
        <v>35</v>
      </c>
      <c r="X37" s="44">
        <v>80</v>
      </c>
      <c r="Y37" s="44">
        <v>35</v>
      </c>
      <c r="Z37" s="42"/>
      <c r="AA37" s="42"/>
      <c r="AB37" s="42"/>
      <c r="AC37" s="42"/>
      <c r="AD37" s="44">
        <v>80</v>
      </c>
      <c r="AE37" s="42"/>
    </row>
    <row r="38" spans="1:31" s="41" customFormat="1" x14ac:dyDescent="0.25">
      <c r="A38" s="39"/>
      <c r="B38" s="25" t="s">
        <v>53</v>
      </c>
      <c r="C38" s="39">
        <v>187.47499999999999</v>
      </c>
      <c r="D38" s="39">
        <v>481</v>
      </c>
      <c r="E38" s="39">
        <v>530</v>
      </c>
      <c r="F38" s="39">
        <v>3.22</v>
      </c>
      <c r="G38" s="39">
        <v>168</v>
      </c>
      <c r="H38" s="39">
        <v>35</v>
      </c>
      <c r="I38" s="39"/>
      <c r="J38" s="39"/>
      <c r="K38" s="39"/>
      <c r="L38" s="39"/>
      <c r="M38" s="39">
        <v>168</v>
      </c>
      <c r="N38" s="39"/>
      <c r="O38" s="39">
        <v>10</v>
      </c>
      <c r="P38" s="39"/>
      <c r="Q38" s="39"/>
      <c r="R38" s="39"/>
      <c r="S38" s="39">
        <v>10</v>
      </c>
      <c r="T38" s="39"/>
      <c r="U38" s="39">
        <v>5</v>
      </c>
      <c r="V38" s="26">
        <v>185</v>
      </c>
      <c r="W38" s="26">
        <v>35</v>
      </c>
      <c r="X38" s="40">
        <v>185</v>
      </c>
      <c r="Y38" s="40">
        <v>35</v>
      </c>
      <c r="Z38" s="39"/>
      <c r="AA38" s="39"/>
      <c r="AB38" s="39"/>
      <c r="AC38" s="39"/>
      <c r="AD38" s="40">
        <v>185</v>
      </c>
      <c r="AE38" s="39"/>
    </row>
    <row r="39" spans="1:31" s="41" customFormat="1" ht="34.5" customHeight="1" x14ac:dyDescent="0.25">
      <c r="A39" s="39"/>
      <c r="B39" s="25" t="s">
        <v>54</v>
      </c>
      <c r="C39" s="39">
        <v>87.08</v>
      </c>
      <c r="D39" s="39">
        <v>119</v>
      </c>
      <c r="E39" s="39">
        <v>125</v>
      </c>
      <c r="F39" s="39">
        <v>1.4</v>
      </c>
      <c r="G39" s="39">
        <v>41</v>
      </c>
      <c r="H39" s="39">
        <v>35</v>
      </c>
      <c r="I39" s="39"/>
      <c r="J39" s="39"/>
      <c r="K39" s="39"/>
      <c r="L39" s="39"/>
      <c r="M39" s="39">
        <v>41</v>
      </c>
      <c r="N39" s="39"/>
      <c r="O39" s="39">
        <v>0</v>
      </c>
      <c r="P39" s="39"/>
      <c r="Q39" s="39"/>
      <c r="R39" s="39"/>
      <c r="S39" s="39"/>
      <c r="T39" s="39"/>
      <c r="U39" s="39">
        <v>0</v>
      </c>
      <c r="V39" s="26">
        <v>43</v>
      </c>
      <c r="W39" s="26">
        <v>35</v>
      </c>
      <c r="X39" s="40">
        <v>43</v>
      </c>
      <c r="Y39" s="40">
        <v>35</v>
      </c>
      <c r="Z39" s="39"/>
      <c r="AA39" s="39"/>
      <c r="AB39" s="39"/>
      <c r="AC39" s="39"/>
      <c r="AD39" s="40">
        <v>43</v>
      </c>
      <c r="AE39" s="39"/>
    </row>
    <row r="40" spans="1:31" s="41" customFormat="1" ht="30" x14ac:dyDescent="0.25">
      <c r="A40" s="39"/>
      <c r="B40" s="25" t="s">
        <v>55</v>
      </c>
      <c r="C40" s="39">
        <v>91.68</v>
      </c>
      <c r="D40" s="39">
        <v>238</v>
      </c>
      <c r="E40" s="39">
        <v>279</v>
      </c>
      <c r="F40" s="39">
        <v>3.04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26">
        <v>97</v>
      </c>
      <c r="W40" s="26">
        <v>35</v>
      </c>
      <c r="X40" s="40">
        <v>83</v>
      </c>
      <c r="Y40" s="40">
        <v>29.8</v>
      </c>
      <c r="Z40" s="39"/>
      <c r="AA40" s="39"/>
      <c r="AB40" s="39"/>
      <c r="AC40" s="39"/>
      <c r="AD40" s="40">
        <v>83</v>
      </c>
      <c r="AE40" s="39"/>
    </row>
    <row r="41" spans="1:31" s="35" customFormat="1" ht="15" customHeight="1" x14ac:dyDescent="0.25">
      <c r="A41" s="5" t="s">
        <v>33</v>
      </c>
      <c r="B41" s="5"/>
      <c r="C41" s="32">
        <f>SUM(C31:C40)</f>
        <v>4750.6350000000011</v>
      </c>
      <c r="D41" s="32">
        <f>SUM(D31:D40)</f>
        <v>3621</v>
      </c>
      <c r="E41" s="32">
        <f>SUM(E31:E40)</f>
        <v>3596</v>
      </c>
      <c r="F41" s="32"/>
      <c r="G41" s="32">
        <f>SUM(G31:G40)</f>
        <v>1182</v>
      </c>
      <c r="H41" s="32"/>
      <c r="I41" s="32"/>
      <c r="J41" s="32">
        <f>SUM(J31:J40)</f>
        <v>0</v>
      </c>
      <c r="K41" s="32"/>
      <c r="L41" s="32"/>
      <c r="M41" s="32">
        <f>SUM(M31:M40)</f>
        <v>1182</v>
      </c>
      <c r="N41" s="32">
        <f>SUM(N31:N40)</f>
        <v>0</v>
      </c>
      <c r="O41" s="32">
        <f>SUM(O31:O40)</f>
        <v>225</v>
      </c>
      <c r="P41" s="32"/>
      <c r="Q41" s="32"/>
      <c r="R41" s="32"/>
      <c r="S41" s="32">
        <f>SUM(S31:S40)</f>
        <v>225</v>
      </c>
      <c r="T41" s="32"/>
      <c r="U41" s="32"/>
      <c r="V41" s="33">
        <f>SUM(V31:V40)</f>
        <v>1358</v>
      </c>
      <c r="W41" s="33"/>
      <c r="X41" s="34">
        <f>SUM(X31:X40)</f>
        <v>1343</v>
      </c>
      <c r="Y41" s="34"/>
      <c r="Z41" s="32">
        <f>SUM(Z31:Z40)</f>
        <v>24</v>
      </c>
      <c r="AA41" s="32"/>
      <c r="AB41" s="32"/>
      <c r="AC41" s="32"/>
      <c r="AD41" s="34">
        <f>SUM(AD31:AD40)</f>
        <v>1343</v>
      </c>
      <c r="AE41" s="32"/>
    </row>
    <row r="42" spans="1:31" s="36" customFormat="1" x14ac:dyDescent="0.25">
      <c r="A42" s="4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s="38" customFormat="1" ht="45" x14ac:dyDescent="0.25">
      <c r="A43" s="30"/>
      <c r="B43" s="37" t="s">
        <v>35</v>
      </c>
      <c r="C43" s="30">
        <v>1346.67</v>
      </c>
      <c r="D43" s="30">
        <v>1911</v>
      </c>
      <c r="E43" s="30">
        <v>1588</v>
      </c>
      <c r="F43" s="30">
        <v>1.18</v>
      </c>
      <c r="G43" s="30">
        <v>667</v>
      </c>
      <c r="H43" s="30">
        <v>35</v>
      </c>
      <c r="I43" s="30">
        <v>550</v>
      </c>
      <c r="J43" s="30"/>
      <c r="K43" s="30"/>
      <c r="L43" s="30"/>
      <c r="M43" s="30">
        <v>667</v>
      </c>
      <c r="N43" s="30"/>
      <c r="O43" s="30">
        <v>94</v>
      </c>
      <c r="P43" s="30"/>
      <c r="Q43" s="30"/>
      <c r="R43" s="30"/>
      <c r="S43" s="30">
        <v>94</v>
      </c>
      <c r="T43" s="30"/>
      <c r="U43" s="30">
        <v>14</v>
      </c>
      <c r="V43" s="30">
        <v>555</v>
      </c>
      <c r="W43" s="30">
        <v>35</v>
      </c>
      <c r="X43" s="30">
        <v>555</v>
      </c>
      <c r="Y43" s="30">
        <v>35</v>
      </c>
      <c r="Z43" s="30">
        <v>453</v>
      </c>
      <c r="AA43" s="30"/>
      <c r="AB43" s="30"/>
      <c r="AC43" s="30"/>
      <c r="AD43" s="30">
        <v>555</v>
      </c>
      <c r="AE43" s="30"/>
    </row>
    <row r="44" spans="1:31" s="38" customFormat="1" ht="45" x14ac:dyDescent="0.25">
      <c r="A44" s="30"/>
      <c r="B44" s="37" t="s">
        <v>36</v>
      </c>
      <c r="C44" s="30">
        <v>122.45</v>
      </c>
      <c r="D44" s="30"/>
      <c r="E44" s="30">
        <v>108</v>
      </c>
      <c r="F44" s="30">
        <v>0.89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>
        <v>37</v>
      </c>
      <c r="W44" s="30">
        <v>35</v>
      </c>
      <c r="X44" s="30">
        <v>37</v>
      </c>
      <c r="Y44" s="30">
        <v>35</v>
      </c>
      <c r="Z44" s="30">
        <v>37</v>
      </c>
      <c r="AA44" s="30"/>
      <c r="AB44" s="30"/>
      <c r="AC44" s="30"/>
      <c r="AD44" s="30">
        <v>37</v>
      </c>
      <c r="AE44" s="30"/>
    </row>
    <row r="45" spans="1:31" s="41" customFormat="1" x14ac:dyDescent="0.25">
      <c r="A45" s="39"/>
      <c r="B45" s="25" t="s">
        <v>57</v>
      </c>
      <c r="C45" s="39">
        <v>49.6</v>
      </c>
      <c r="D45" s="39">
        <v>67</v>
      </c>
      <c r="E45" s="111">
        <v>73</v>
      </c>
      <c r="F45" s="39">
        <v>1.4</v>
      </c>
      <c r="G45" s="39">
        <v>23</v>
      </c>
      <c r="H45" s="39">
        <v>35</v>
      </c>
      <c r="I45" s="39"/>
      <c r="J45" s="39"/>
      <c r="K45" s="39"/>
      <c r="L45" s="39"/>
      <c r="M45" s="39">
        <v>23</v>
      </c>
      <c r="N45" s="39"/>
      <c r="O45" s="39">
        <v>0</v>
      </c>
      <c r="P45" s="39"/>
      <c r="Q45" s="39"/>
      <c r="R45" s="39"/>
      <c r="S45" s="39"/>
      <c r="T45" s="39"/>
      <c r="U45" s="39">
        <v>0</v>
      </c>
      <c r="V45" s="26">
        <v>25</v>
      </c>
      <c r="W45" s="26">
        <v>35</v>
      </c>
      <c r="X45" s="40">
        <v>25</v>
      </c>
      <c r="Y45" s="40">
        <v>35</v>
      </c>
      <c r="Z45" s="39"/>
      <c r="AA45" s="39"/>
      <c r="AB45" s="39"/>
      <c r="AC45" s="39"/>
      <c r="AD45" s="40">
        <v>25</v>
      </c>
      <c r="AE45" s="39"/>
    </row>
    <row r="46" spans="1:31" s="41" customFormat="1" x14ac:dyDescent="0.25">
      <c r="A46" s="39"/>
      <c r="B46" s="25" t="s">
        <v>58</v>
      </c>
      <c r="C46" s="39">
        <v>39.4</v>
      </c>
      <c r="D46" s="39">
        <v>73</v>
      </c>
      <c r="E46" s="111">
        <v>87</v>
      </c>
      <c r="F46" s="39">
        <v>2.23</v>
      </c>
      <c r="G46" s="39">
        <v>25</v>
      </c>
      <c r="H46" s="39">
        <v>35</v>
      </c>
      <c r="I46" s="39"/>
      <c r="J46" s="39"/>
      <c r="K46" s="39"/>
      <c r="L46" s="39"/>
      <c r="M46" s="39">
        <v>25</v>
      </c>
      <c r="N46" s="39"/>
      <c r="O46" s="39">
        <v>25</v>
      </c>
      <c r="P46" s="39"/>
      <c r="Q46" s="39"/>
      <c r="R46" s="39"/>
      <c r="S46" s="39">
        <v>25</v>
      </c>
      <c r="T46" s="39"/>
      <c r="U46" s="39">
        <v>100</v>
      </c>
      <c r="V46" s="26">
        <v>30</v>
      </c>
      <c r="W46" s="26">
        <v>35</v>
      </c>
      <c r="X46" s="40">
        <v>30</v>
      </c>
      <c r="Y46" s="40">
        <v>35</v>
      </c>
      <c r="Z46" s="39"/>
      <c r="AA46" s="39"/>
      <c r="AB46" s="39"/>
      <c r="AC46" s="39"/>
      <c r="AD46" s="40">
        <v>30</v>
      </c>
      <c r="AE46" s="39"/>
    </row>
    <row r="47" spans="1:31" s="27" customFormat="1" ht="45" x14ac:dyDescent="0.25">
      <c r="A47" s="24"/>
      <c r="B47" s="46" t="s">
        <v>127</v>
      </c>
      <c r="C47" s="24">
        <v>44.872999999999998</v>
      </c>
      <c r="D47" s="24">
        <v>59</v>
      </c>
      <c r="E47" s="24"/>
      <c r="F47" s="24"/>
      <c r="G47" s="24">
        <v>20</v>
      </c>
      <c r="H47" s="24">
        <v>35</v>
      </c>
      <c r="I47" s="24"/>
      <c r="J47" s="24"/>
      <c r="K47" s="24"/>
      <c r="L47" s="24"/>
      <c r="M47" s="24">
        <v>20</v>
      </c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spans="1:31" s="41" customFormat="1" ht="45" x14ac:dyDescent="0.25">
      <c r="A48" s="39"/>
      <c r="B48" s="25" t="s">
        <v>128</v>
      </c>
      <c r="C48" s="39">
        <v>229.4</v>
      </c>
      <c r="D48" s="39">
        <v>314</v>
      </c>
      <c r="E48" s="111">
        <v>267</v>
      </c>
      <c r="F48" s="39">
        <v>1.17</v>
      </c>
      <c r="G48" s="39">
        <v>109</v>
      </c>
      <c r="H48" s="39">
        <v>35</v>
      </c>
      <c r="I48" s="39"/>
      <c r="J48" s="39"/>
      <c r="K48" s="39"/>
      <c r="L48" s="39"/>
      <c r="M48" s="39">
        <v>109</v>
      </c>
      <c r="N48" s="39"/>
      <c r="O48" s="39">
        <v>74</v>
      </c>
      <c r="P48" s="39"/>
      <c r="Q48" s="39"/>
      <c r="R48" s="39"/>
      <c r="S48" s="39">
        <v>74</v>
      </c>
      <c r="T48" s="39"/>
      <c r="U48" s="39">
        <v>80</v>
      </c>
      <c r="V48" s="26">
        <v>93</v>
      </c>
      <c r="W48" s="26">
        <v>35</v>
      </c>
      <c r="X48" s="40">
        <v>93</v>
      </c>
      <c r="Y48" s="40">
        <v>35</v>
      </c>
      <c r="Z48" s="39"/>
      <c r="AA48" s="39"/>
      <c r="AB48" s="39"/>
      <c r="AC48" s="39"/>
      <c r="AD48" s="40">
        <v>93</v>
      </c>
      <c r="AE48" s="39"/>
    </row>
    <row r="49" spans="1:31" s="36" customFormat="1" x14ac:dyDescent="0.25">
      <c r="A49" s="42"/>
      <c r="B49" s="43" t="s">
        <v>60</v>
      </c>
      <c r="C49" s="42">
        <v>126.2</v>
      </c>
      <c r="D49" s="42">
        <v>267</v>
      </c>
      <c r="E49" s="42"/>
      <c r="F49" s="42"/>
      <c r="G49" s="42">
        <v>93</v>
      </c>
      <c r="H49" s="42">
        <v>35</v>
      </c>
      <c r="I49" s="42"/>
      <c r="J49" s="42"/>
      <c r="K49" s="42"/>
      <c r="L49" s="42"/>
      <c r="M49" s="42">
        <v>93</v>
      </c>
      <c r="N49" s="42"/>
      <c r="O49" s="42"/>
      <c r="P49" s="42"/>
      <c r="Q49" s="42"/>
      <c r="R49" s="42"/>
      <c r="S49" s="42"/>
      <c r="T49" s="42"/>
      <c r="U49" s="42"/>
      <c r="V49" s="30"/>
      <c r="W49" s="30"/>
      <c r="X49" s="44"/>
      <c r="Y49" s="44"/>
      <c r="Z49" s="42"/>
      <c r="AA49" s="42"/>
      <c r="AB49" s="42"/>
      <c r="AC49" s="42"/>
      <c r="AD49" s="44"/>
      <c r="AE49" s="42"/>
    </row>
    <row r="50" spans="1:31" s="41" customFormat="1" ht="45" x14ac:dyDescent="0.25">
      <c r="A50" s="39"/>
      <c r="B50" s="25" t="s">
        <v>61</v>
      </c>
      <c r="C50" s="39">
        <v>504.5</v>
      </c>
      <c r="D50" s="39">
        <v>374</v>
      </c>
      <c r="E50" s="111">
        <v>1028</v>
      </c>
      <c r="F50" s="39">
        <v>2.04</v>
      </c>
      <c r="G50" s="39">
        <v>130</v>
      </c>
      <c r="H50" s="39">
        <v>35</v>
      </c>
      <c r="I50" s="39"/>
      <c r="J50" s="39"/>
      <c r="K50" s="39"/>
      <c r="L50" s="39"/>
      <c r="M50" s="39">
        <v>130</v>
      </c>
      <c r="N50" s="39"/>
      <c r="O50" s="39">
        <v>124</v>
      </c>
      <c r="P50" s="39"/>
      <c r="Q50" s="39"/>
      <c r="R50" s="39"/>
      <c r="S50" s="39">
        <v>124</v>
      </c>
      <c r="T50" s="39"/>
      <c r="U50" s="39">
        <v>95</v>
      </c>
      <c r="V50" s="26">
        <v>359</v>
      </c>
      <c r="W50" s="26">
        <v>35</v>
      </c>
      <c r="X50" s="40">
        <v>359</v>
      </c>
      <c r="Y50" s="40">
        <v>35</v>
      </c>
      <c r="Z50" s="39"/>
      <c r="AA50" s="39"/>
      <c r="AB50" s="39"/>
      <c r="AC50" s="39"/>
      <c r="AD50" s="40">
        <v>359</v>
      </c>
      <c r="AE50" s="39"/>
    </row>
    <row r="51" spans="1:31" s="35" customFormat="1" ht="15" customHeight="1" x14ac:dyDescent="0.25">
      <c r="A51" s="5" t="s">
        <v>33</v>
      </c>
      <c r="B51" s="5"/>
      <c r="C51" s="32">
        <f>SUM(C43:C50)</f>
        <v>2463.0930000000003</v>
      </c>
      <c r="D51" s="32">
        <f>SUM(D43:D50)</f>
        <v>3065</v>
      </c>
      <c r="E51" s="32">
        <f>SUM(E43:E50)</f>
        <v>3151</v>
      </c>
      <c r="F51" s="32"/>
      <c r="G51" s="32">
        <f>SUM(G43:G50)</f>
        <v>1067</v>
      </c>
      <c r="H51" s="32">
        <f>SUM(H43:H50)</f>
        <v>245</v>
      </c>
      <c r="I51" s="32"/>
      <c r="J51" s="32">
        <f>SUM(J43:J50)</f>
        <v>0</v>
      </c>
      <c r="K51" s="32"/>
      <c r="L51" s="32"/>
      <c r="M51" s="32">
        <f>SUM(M43:M50)</f>
        <v>1067</v>
      </c>
      <c r="N51" s="32">
        <f>SUM(N43:N50)</f>
        <v>0</v>
      </c>
      <c r="O51" s="32">
        <f>SUM(O43:O50)</f>
        <v>317</v>
      </c>
      <c r="P51" s="32"/>
      <c r="Q51" s="32"/>
      <c r="R51" s="32"/>
      <c r="S51" s="32">
        <f>SUM(S43:S50)</f>
        <v>317</v>
      </c>
      <c r="T51" s="32"/>
      <c r="U51" s="32"/>
      <c r="V51" s="33">
        <f>SUM(V43:V50)</f>
        <v>1099</v>
      </c>
      <c r="W51" s="33"/>
      <c r="X51" s="34">
        <f>SUM(X43:X50)</f>
        <v>1099</v>
      </c>
      <c r="Y51" s="34"/>
      <c r="Z51" s="32">
        <f>SUM(Z43:Z50)</f>
        <v>490</v>
      </c>
      <c r="AA51" s="32"/>
      <c r="AB51" s="32"/>
      <c r="AC51" s="32"/>
      <c r="AD51" s="34">
        <f>SUM(AD43:AD50)</f>
        <v>1099</v>
      </c>
      <c r="AE51" s="32"/>
    </row>
    <row r="52" spans="1:31" s="36" customFormat="1" ht="15" customHeight="1" x14ac:dyDescent="0.25">
      <c r="A52" s="5" t="s">
        <v>62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s="38" customFormat="1" ht="45" x14ac:dyDescent="0.25">
      <c r="A53" s="30"/>
      <c r="B53" s="37" t="s">
        <v>35</v>
      </c>
      <c r="C53" s="30">
        <v>4689.24</v>
      </c>
      <c r="D53" s="30">
        <v>1524</v>
      </c>
      <c r="E53" s="30">
        <v>1319</v>
      </c>
      <c r="F53" s="30">
        <v>0.28999999999999998</v>
      </c>
      <c r="G53" s="30">
        <v>533</v>
      </c>
      <c r="H53" s="30">
        <v>35</v>
      </c>
      <c r="I53" s="30">
        <v>285</v>
      </c>
      <c r="J53" s="30"/>
      <c r="K53" s="30"/>
      <c r="L53" s="30"/>
      <c r="M53" s="30">
        <v>533</v>
      </c>
      <c r="N53" s="30"/>
      <c r="O53" s="30">
        <v>183</v>
      </c>
      <c r="P53" s="30"/>
      <c r="Q53" s="30"/>
      <c r="R53" s="30"/>
      <c r="S53" s="30">
        <v>183</v>
      </c>
      <c r="T53" s="30"/>
      <c r="U53" s="30">
        <v>34</v>
      </c>
      <c r="V53" s="30">
        <v>461</v>
      </c>
      <c r="W53" s="30">
        <v>35</v>
      </c>
      <c r="X53" s="30">
        <v>461</v>
      </c>
      <c r="Y53" s="30">
        <v>35</v>
      </c>
      <c r="Z53" s="30">
        <v>230</v>
      </c>
      <c r="AA53" s="30"/>
      <c r="AB53" s="30"/>
      <c r="AC53" s="30"/>
      <c r="AD53" s="30">
        <v>461</v>
      </c>
      <c r="AE53" s="30"/>
    </row>
    <row r="54" spans="1:31" s="38" customFormat="1" ht="45" x14ac:dyDescent="0.25">
      <c r="A54" s="30"/>
      <c r="B54" s="37" t="s">
        <v>36</v>
      </c>
      <c r="C54" s="30">
        <v>2645.34</v>
      </c>
      <c r="D54" s="30"/>
      <c r="E54" s="30">
        <v>47</v>
      </c>
      <c r="F54" s="30">
        <v>0.25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>
        <v>16</v>
      </c>
      <c r="W54" s="30">
        <v>35</v>
      </c>
      <c r="X54" s="30">
        <v>15</v>
      </c>
      <c r="Y54" s="30">
        <v>35</v>
      </c>
      <c r="Z54" s="30"/>
      <c r="AA54" s="30"/>
      <c r="AB54" s="30"/>
      <c r="AC54" s="30"/>
      <c r="AD54" s="30">
        <v>15</v>
      </c>
      <c r="AE54" s="30"/>
    </row>
    <row r="55" spans="1:31" s="38" customFormat="1" ht="45" x14ac:dyDescent="0.25">
      <c r="A55" s="30"/>
      <c r="B55" s="37" t="s">
        <v>63</v>
      </c>
      <c r="C55" s="30">
        <v>81.239999999999995</v>
      </c>
      <c r="D55" s="30"/>
      <c r="E55" s="30">
        <v>41</v>
      </c>
      <c r="F55" s="30">
        <v>0.51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>
        <v>14</v>
      </c>
      <c r="W55" s="30">
        <v>35</v>
      </c>
      <c r="X55" s="30">
        <v>13</v>
      </c>
      <c r="Y55" s="30">
        <v>35</v>
      </c>
      <c r="Z55" s="30">
        <v>13</v>
      </c>
      <c r="AA55" s="30"/>
      <c r="AB55" s="30"/>
      <c r="AC55" s="30"/>
      <c r="AD55" s="30">
        <v>13</v>
      </c>
      <c r="AE55" s="30"/>
    </row>
    <row r="56" spans="1:31" s="38" customFormat="1" ht="45" x14ac:dyDescent="0.25">
      <c r="A56" s="30"/>
      <c r="B56" s="37" t="s">
        <v>64</v>
      </c>
      <c r="C56" s="30">
        <v>70.474000000000004</v>
      </c>
      <c r="D56" s="30"/>
      <c r="E56" s="30">
        <v>34</v>
      </c>
      <c r="F56" s="30">
        <v>0.49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38" customFormat="1" ht="45" x14ac:dyDescent="0.25">
      <c r="A57" s="30"/>
      <c r="B57" s="37" t="s">
        <v>65</v>
      </c>
      <c r="C57" s="30">
        <v>76.611000000000004</v>
      </c>
      <c r="D57" s="30"/>
      <c r="E57" s="30">
        <v>23</v>
      </c>
      <c r="F57" s="30">
        <v>0.31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38" customFormat="1" ht="45" x14ac:dyDescent="0.25">
      <c r="A58" s="30"/>
      <c r="B58" s="37" t="s">
        <v>66</v>
      </c>
      <c r="C58" s="30">
        <v>87.346000000000004</v>
      </c>
      <c r="D58" s="30"/>
      <c r="E58" s="30">
        <v>27</v>
      </c>
      <c r="F58" s="30">
        <v>0.31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s="38" customFormat="1" ht="45" x14ac:dyDescent="0.25">
      <c r="A59" s="30"/>
      <c r="B59" s="37" t="s">
        <v>67</v>
      </c>
      <c r="C59" s="30">
        <v>73.980999999999995</v>
      </c>
      <c r="D59" s="30"/>
      <c r="E59" s="30">
        <v>32</v>
      </c>
      <c r="F59" s="30">
        <v>0.44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s="41" customFormat="1" ht="30" x14ac:dyDescent="0.25">
      <c r="A60" s="39"/>
      <c r="B60" s="25" t="s">
        <v>68</v>
      </c>
      <c r="C60" s="39">
        <v>994.9</v>
      </c>
      <c r="D60" s="39">
        <v>935</v>
      </c>
      <c r="E60" s="111">
        <v>935</v>
      </c>
      <c r="F60" s="39">
        <v>0.94</v>
      </c>
      <c r="G60" s="39">
        <v>327</v>
      </c>
      <c r="H60" s="39">
        <v>35</v>
      </c>
      <c r="I60" s="39"/>
      <c r="J60" s="39"/>
      <c r="K60" s="39"/>
      <c r="L60" s="39"/>
      <c r="M60" s="39">
        <v>327</v>
      </c>
      <c r="N60" s="39"/>
      <c r="O60" s="39">
        <v>271</v>
      </c>
      <c r="P60" s="39"/>
      <c r="Q60" s="39"/>
      <c r="R60" s="39"/>
      <c r="S60" s="39">
        <v>271</v>
      </c>
      <c r="T60" s="39"/>
      <c r="U60" s="39">
        <v>82</v>
      </c>
      <c r="V60" s="26">
        <v>327</v>
      </c>
      <c r="W60" s="26">
        <v>35</v>
      </c>
      <c r="X60" s="40">
        <v>327</v>
      </c>
      <c r="Y60" s="40">
        <v>35</v>
      </c>
      <c r="Z60" s="39"/>
      <c r="AA60" s="39"/>
      <c r="AB60" s="39"/>
      <c r="AC60" s="39"/>
      <c r="AD60" s="40">
        <v>327</v>
      </c>
      <c r="AE60" s="39"/>
    </row>
    <row r="61" spans="1:31" s="41" customFormat="1" ht="30" x14ac:dyDescent="0.25">
      <c r="A61" s="39"/>
      <c r="B61" s="25" t="s">
        <v>70</v>
      </c>
      <c r="C61" s="39">
        <v>190.12</v>
      </c>
      <c r="D61" s="39"/>
      <c r="E61" s="111">
        <v>447</v>
      </c>
      <c r="F61" s="39">
        <v>2.2999999999999998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26">
        <v>156</v>
      </c>
      <c r="W61" s="26">
        <v>35</v>
      </c>
      <c r="X61" s="40">
        <v>156</v>
      </c>
      <c r="Y61" s="40">
        <v>35</v>
      </c>
      <c r="Z61" s="39"/>
      <c r="AA61" s="39"/>
      <c r="AB61" s="39"/>
      <c r="AC61" s="39"/>
      <c r="AD61" s="40">
        <v>156</v>
      </c>
      <c r="AE61" s="39"/>
    </row>
    <row r="62" spans="1:31" s="41" customFormat="1" ht="30" x14ac:dyDescent="0.25">
      <c r="A62" s="39"/>
      <c r="B62" s="25" t="s">
        <v>71</v>
      </c>
      <c r="C62" s="39">
        <v>196.64</v>
      </c>
      <c r="D62" s="39"/>
      <c r="E62" s="111">
        <v>395</v>
      </c>
      <c r="F62" s="39">
        <v>2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26">
        <v>138</v>
      </c>
      <c r="W62" s="26">
        <v>35</v>
      </c>
      <c r="X62" s="40">
        <v>138</v>
      </c>
      <c r="Y62" s="40">
        <v>35</v>
      </c>
      <c r="Z62" s="39"/>
      <c r="AA62" s="39"/>
      <c r="AB62" s="39"/>
      <c r="AC62" s="39"/>
      <c r="AD62" s="40">
        <v>138</v>
      </c>
      <c r="AE62" s="39"/>
    </row>
    <row r="63" spans="1:31" s="81" customFormat="1" ht="31.5" x14ac:dyDescent="0.25">
      <c r="A63" s="45"/>
      <c r="B63" s="78" t="s">
        <v>129</v>
      </c>
      <c r="C63" s="45">
        <v>287.17</v>
      </c>
      <c r="D63" s="45"/>
      <c r="E63" s="112">
        <v>705</v>
      </c>
      <c r="F63" s="45">
        <v>2.4500000000000002</v>
      </c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79">
        <v>246</v>
      </c>
      <c r="W63" s="79">
        <v>35</v>
      </c>
      <c r="X63" s="80">
        <v>246</v>
      </c>
      <c r="Y63" s="80">
        <v>35</v>
      </c>
      <c r="Z63" s="45"/>
      <c r="AA63" s="45"/>
      <c r="AB63" s="45"/>
      <c r="AC63" s="45"/>
      <c r="AD63" s="80">
        <v>246</v>
      </c>
      <c r="AE63" s="45"/>
    </row>
    <row r="64" spans="1:31" s="41" customFormat="1" ht="60" x14ac:dyDescent="0.25">
      <c r="A64" s="39"/>
      <c r="B64" s="25" t="s">
        <v>72</v>
      </c>
      <c r="C64" s="39">
        <v>839.77499999999998</v>
      </c>
      <c r="D64" s="39">
        <v>316</v>
      </c>
      <c r="E64" s="39"/>
      <c r="F64" s="39"/>
      <c r="G64" s="39">
        <v>110</v>
      </c>
      <c r="H64" s="39">
        <v>35</v>
      </c>
      <c r="I64" s="39"/>
      <c r="J64" s="39"/>
      <c r="K64" s="39"/>
      <c r="L64" s="39"/>
      <c r="M64" s="39">
        <v>110</v>
      </c>
      <c r="N64" s="39"/>
      <c r="O64" s="39">
        <v>110</v>
      </c>
      <c r="P64" s="39"/>
      <c r="Q64" s="39"/>
      <c r="R64" s="39"/>
      <c r="S64" s="39">
        <v>110</v>
      </c>
      <c r="T64" s="39"/>
      <c r="U64" s="39">
        <v>100</v>
      </c>
      <c r="V64" s="26"/>
      <c r="W64" s="26"/>
      <c r="X64" s="40"/>
      <c r="Y64" s="40"/>
      <c r="Z64" s="39"/>
      <c r="AA64" s="39"/>
      <c r="AB64" s="39"/>
      <c r="AC64" s="39"/>
      <c r="AD64" s="40"/>
      <c r="AE64" s="39"/>
    </row>
    <row r="65" spans="1:31" s="41" customFormat="1" ht="60" x14ac:dyDescent="0.25">
      <c r="A65" s="39"/>
      <c r="B65" s="25" t="s">
        <v>73</v>
      </c>
      <c r="C65" s="39">
        <v>348.9</v>
      </c>
      <c r="D65" s="39">
        <v>676</v>
      </c>
      <c r="E65" s="111">
        <v>594</v>
      </c>
      <c r="F65" s="39">
        <v>1.7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26">
        <v>207</v>
      </c>
      <c r="W65" s="26">
        <v>35</v>
      </c>
      <c r="X65" s="40">
        <v>207</v>
      </c>
      <c r="Y65" s="40">
        <v>35</v>
      </c>
      <c r="Z65" s="39"/>
      <c r="AA65" s="39"/>
      <c r="AB65" s="39"/>
      <c r="AC65" s="39"/>
      <c r="AD65" s="40">
        <v>207</v>
      </c>
      <c r="AE65" s="39"/>
    </row>
    <row r="66" spans="1:31" s="41" customFormat="1" ht="60" x14ac:dyDescent="0.25">
      <c r="A66" s="39"/>
      <c r="B66" s="25" t="s">
        <v>74</v>
      </c>
      <c r="C66" s="39">
        <v>280.5</v>
      </c>
      <c r="D66" s="39"/>
      <c r="E66" s="111">
        <v>125</v>
      </c>
      <c r="F66" s="39">
        <v>0.45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26">
        <v>43</v>
      </c>
      <c r="W66" s="26">
        <v>35</v>
      </c>
      <c r="X66" s="40">
        <v>43</v>
      </c>
      <c r="Y66" s="40">
        <v>35</v>
      </c>
      <c r="Z66" s="39"/>
      <c r="AA66" s="39"/>
      <c r="AB66" s="39"/>
      <c r="AC66" s="39"/>
      <c r="AD66" s="40">
        <v>43</v>
      </c>
      <c r="AE66" s="39"/>
    </row>
    <row r="67" spans="1:31" s="41" customFormat="1" ht="60" x14ac:dyDescent="0.25">
      <c r="A67" s="39"/>
      <c r="B67" s="25" t="s">
        <v>75</v>
      </c>
      <c r="C67" s="39">
        <v>321.39999999999998</v>
      </c>
      <c r="D67" s="39"/>
      <c r="E67" s="111">
        <v>284</v>
      </c>
      <c r="F67" s="39">
        <v>0.8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26">
        <v>99</v>
      </c>
      <c r="W67" s="26">
        <v>35</v>
      </c>
      <c r="X67" s="40">
        <v>99</v>
      </c>
      <c r="Y67" s="40">
        <v>35</v>
      </c>
      <c r="Z67" s="39"/>
      <c r="AA67" s="39"/>
      <c r="AB67" s="39"/>
      <c r="AC67" s="39"/>
      <c r="AD67" s="40">
        <v>99</v>
      </c>
      <c r="AE67" s="39"/>
    </row>
    <row r="68" spans="1:31" s="41" customFormat="1" ht="45" x14ac:dyDescent="0.25">
      <c r="A68" s="39"/>
      <c r="B68" s="25" t="s">
        <v>77</v>
      </c>
      <c r="C68" s="39">
        <v>362.78699999999998</v>
      </c>
      <c r="D68" s="39">
        <v>398</v>
      </c>
      <c r="E68" s="111">
        <v>275</v>
      </c>
      <c r="F68" s="39">
        <v>0.76</v>
      </c>
      <c r="G68" s="39">
        <v>139</v>
      </c>
      <c r="H68" s="39">
        <v>35</v>
      </c>
      <c r="I68" s="39"/>
      <c r="J68" s="39"/>
      <c r="K68" s="39"/>
      <c r="L68" s="39"/>
      <c r="M68" s="39">
        <v>139</v>
      </c>
      <c r="N68" s="39"/>
      <c r="O68" s="39">
        <v>100</v>
      </c>
      <c r="P68" s="39"/>
      <c r="Q68" s="39"/>
      <c r="R68" s="39"/>
      <c r="S68" s="39">
        <v>100</v>
      </c>
      <c r="T68" s="39"/>
      <c r="U68" s="39">
        <v>73</v>
      </c>
      <c r="V68" s="26">
        <v>96</v>
      </c>
      <c r="W68" s="26">
        <v>35</v>
      </c>
      <c r="X68" s="40">
        <v>96</v>
      </c>
      <c r="Y68" s="40">
        <v>35</v>
      </c>
      <c r="Z68" s="39"/>
      <c r="AA68" s="39"/>
      <c r="AB68" s="39"/>
      <c r="AC68" s="39"/>
      <c r="AD68" s="40">
        <v>96</v>
      </c>
      <c r="AE68" s="39"/>
    </row>
    <row r="69" spans="1:31" s="41" customFormat="1" x14ac:dyDescent="0.25">
      <c r="A69" s="39"/>
      <c r="B69" s="25" t="s">
        <v>76</v>
      </c>
      <c r="C69" s="39">
        <v>252.09200000000001</v>
      </c>
      <c r="D69" s="39">
        <v>248</v>
      </c>
      <c r="E69" s="111">
        <v>246</v>
      </c>
      <c r="F69" s="39">
        <v>0.9</v>
      </c>
      <c r="G69" s="39">
        <v>86</v>
      </c>
      <c r="H69" s="39">
        <v>35</v>
      </c>
      <c r="I69" s="39"/>
      <c r="J69" s="39"/>
      <c r="K69" s="39"/>
      <c r="L69" s="39"/>
      <c r="M69" s="39">
        <v>86</v>
      </c>
      <c r="N69" s="39"/>
      <c r="O69" s="39">
        <v>58</v>
      </c>
      <c r="P69" s="39"/>
      <c r="Q69" s="39"/>
      <c r="R69" s="39"/>
      <c r="S69" s="39">
        <v>58</v>
      </c>
      <c r="T69" s="39"/>
      <c r="U69" s="39">
        <v>67</v>
      </c>
      <c r="V69" s="26">
        <v>86</v>
      </c>
      <c r="W69" s="26">
        <v>35</v>
      </c>
      <c r="X69" s="40">
        <v>86</v>
      </c>
      <c r="Y69" s="40">
        <v>35</v>
      </c>
      <c r="Z69" s="39"/>
      <c r="AA69" s="39"/>
      <c r="AB69" s="39"/>
      <c r="AC69" s="39"/>
      <c r="AD69" s="40">
        <v>86</v>
      </c>
      <c r="AE69" s="39"/>
    </row>
    <row r="70" spans="1:31" s="36" customFormat="1" x14ac:dyDescent="0.25">
      <c r="A70" s="42"/>
      <c r="B70" s="43" t="s">
        <v>78</v>
      </c>
      <c r="C70" s="42">
        <v>278.733</v>
      </c>
      <c r="D70" s="42">
        <v>224</v>
      </c>
      <c r="E70" s="42"/>
      <c r="F70" s="42"/>
      <c r="G70" s="42">
        <v>78</v>
      </c>
      <c r="H70" s="42">
        <v>35</v>
      </c>
      <c r="I70" s="42"/>
      <c r="J70" s="42"/>
      <c r="K70" s="42"/>
      <c r="L70" s="42"/>
      <c r="M70" s="42">
        <v>78</v>
      </c>
      <c r="N70" s="42"/>
      <c r="O70" s="42"/>
      <c r="P70" s="42"/>
      <c r="Q70" s="42"/>
      <c r="R70" s="42"/>
      <c r="S70" s="42"/>
      <c r="T70" s="42"/>
      <c r="U70" s="42"/>
      <c r="V70" s="30"/>
      <c r="W70" s="30"/>
      <c r="X70" s="44"/>
      <c r="Y70" s="44"/>
      <c r="Z70" s="42"/>
      <c r="AA70" s="42"/>
      <c r="AB70" s="42"/>
      <c r="AC70" s="42"/>
      <c r="AD70" s="44"/>
      <c r="AE70" s="42"/>
    </row>
    <row r="71" spans="1:31" s="36" customFormat="1" ht="30" x14ac:dyDescent="0.25">
      <c r="A71" s="42"/>
      <c r="B71" s="43" t="s">
        <v>79</v>
      </c>
      <c r="C71" s="42">
        <v>566.43200000000002</v>
      </c>
      <c r="D71" s="42">
        <v>962</v>
      </c>
      <c r="E71" s="42"/>
      <c r="F71" s="42"/>
      <c r="G71" s="42">
        <v>336</v>
      </c>
      <c r="H71" s="42">
        <v>35</v>
      </c>
      <c r="I71" s="42"/>
      <c r="J71" s="42"/>
      <c r="K71" s="42"/>
      <c r="L71" s="42"/>
      <c r="M71" s="42">
        <v>336</v>
      </c>
      <c r="N71" s="42"/>
      <c r="O71" s="42"/>
      <c r="P71" s="42"/>
      <c r="Q71" s="42"/>
      <c r="R71" s="42"/>
      <c r="S71" s="42"/>
      <c r="T71" s="42"/>
      <c r="U71" s="42"/>
      <c r="V71" s="30"/>
      <c r="W71" s="30"/>
      <c r="X71" s="44"/>
      <c r="Y71" s="44"/>
      <c r="Z71" s="42"/>
      <c r="AA71" s="42"/>
      <c r="AB71" s="42"/>
      <c r="AC71" s="42"/>
      <c r="AD71" s="44"/>
      <c r="AE71" s="42"/>
    </row>
    <row r="72" spans="1:31" s="41" customFormat="1" x14ac:dyDescent="0.25">
      <c r="A72" s="39"/>
      <c r="B72" s="25" t="s">
        <v>80</v>
      </c>
      <c r="C72" s="39">
        <v>190.7</v>
      </c>
      <c r="D72" s="39">
        <v>217</v>
      </c>
      <c r="E72" s="111">
        <v>242</v>
      </c>
      <c r="F72" s="39">
        <v>1.27</v>
      </c>
      <c r="G72" s="39">
        <v>75</v>
      </c>
      <c r="H72" s="39">
        <v>35</v>
      </c>
      <c r="I72" s="39"/>
      <c r="J72" s="39"/>
      <c r="K72" s="39"/>
      <c r="L72" s="39"/>
      <c r="M72" s="39">
        <v>75</v>
      </c>
      <c r="N72" s="39"/>
      <c r="O72" s="39">
        <v>75</v>
      </c>
      <c r="P72" s="39"/>
      <c r="Q72" s="39"/>
      <c r="R72" s="39"/>
      <c r="S72" s="39">
        <v>75</v>
      </c>
      <c r="T72" s="39"/>
      <c r="U72" s="39">
        <v>100</v>
      </c>
      <c r="V72" s="26">
        <v>84</v>
      </c>
      <c r="W72" s="26">
        <v>35</v>
      </c>
      <c r="X72" s="40">
        <v>84</v>
      </c>
      <c r="Y72" s="40">
        <v>35</v>
      </c>
      <c r="Z72" s="39"/>
      <c r="AA72" s="39"/>
      <c r="AB72" s="39"/>
      <c r="AC72" s="39"/>
      <c r="AD72" s="40">
        <v>84</v>
      </c>
      <c r="AE72" s="39"/>
    </row>
    <row r="73" spans="1:31" s="36" customFormat="1" x14ac:dyDescent="0.25">
      <c r="A73" s="42"/>
      <c r="B73" s="43" t="s">
        <v>81</v>
      </c>
      <c r="C73" s="42">
        <v>56.311</v>
      </c>
      <c r="D73" s="42">
        <v>36</v>
      </c>
      <c r="E73" s="42"/>
      <c r="F73" s="42"/>
      <c r="G73" s="42">
        <v>12</v>
      </c>
      <c r="H73" s="42">
        <v>35</v>
      </c>
      <c r="I73" s="42"/>
      <c r="J73" s="42"/>
      <c r="K73" s="42"/>
      <c r="L73" s="42"/>
      <c r="M73" s="42">
        <v>12</v>
      </c>
      <c r="N73" s="42"/>
      <c r="O73" s="42"/>
      <c r="P73" s="42"/>
      <c r="Q73" s="42"/>
      <c r="R73" s="42"/>
      <c r="S73" s="42"/>
      <c r="T73" s="42"/>
      <c r="U73" s="42"/>
      <c r="V73" s="30"/>
      <c r="W73" s="30"/>
      <c r="X73" s="44"/>
      <c r="Y73" s="44"/>
      <c r="Z73" s="42"/>
      <c r="AA73" s="42"/>
      <c r="AB73" s="42"/>
      <c r="AC73" s="42"/>
      <c r="AD73" s="44"/>
      <c r="AE73" s="42"/>
    </row>
    <row r="74" spans="1:31" s="35" customFormat="1" ht="15" customHeight="1" x14ac:dyDescent="0.25">
      <c r="A74" s="5" t="s">
        <v>33</v>
      </c>
      <c r="B74" s="5"/>
      <c r="C74" s="32">
        <f>SUM(C53:C73)</f>
        <v>12890.692000000001</v>
      </c>
      <c r="D74" s="32">
        <f>SUM(D53:D73)</f>
        <v>5536</v>
      </c>
      <c r="E74" s="32">
        <f>SUM(E53:E73)</f>
        <v>5771</v>
      </c>
      <c r="F74" s="32"/>
      <c r="G74" s="32">
        <f>SUM(G53:G73)</f>
        <v>1696</v>
      </c>
      <c r="H74" s="32"/>
      <c r="I74" s="32"/>
      <c r="J74" s="32">
        <f>SUM(J53:J73)</f>
        <v>0</v>
      </c>
      <c r="K74" s="32"/>
      <c r="L74" s="32"/>
      <c r="M74" s="32">
        <f>SUM(M53:M73)</f>
        <v>1696</v>
      </c>
      <c r="N74" s="32">
        <f>SUM(N53:N73)</f>
        <v>0</v>
      </c>
      <c r="O74" s="32">
        <f>SUM(O53:O73)</f>
        <v>797</v>
      </c>
      <c r="P74" s="32"/>
      <c r="Q74" s="32"/>
      <c r="R74" s="32"/>
      <c r="S74" s="32">
        <f>SUM(S53:S73)</f>
        <v>797</v>
      </c>
      <c r="T74" s="32"/>
      <c r="U74" s="32"/>
      <c r="V74" s="33">
        <f>SUM(V53:V73)</f>
        <v>1973</v>
      </c>
      <c r="W74" s="33"/>
      <c r="X74" s="34">
        <f>SUM(X53:X73)</f>
        <v>1971</v>
      </c>
      <c r="Y74" s="34"/>
      <c r="Z74" s="32">
        <f>SUM(Z53:Z73)</f>
        <v>243</v>
      </c>
      <c r="AA74" s="32"/>
      <c r="AB74" s="32"/>
      <c r="AC74" s="32"/>
      <c r="AD74" s="34">
        <f>SUM(AD53:AD73)</f>
        <v>1971</v>
      </c>
      <c r="AE74" s="32"/>
    </row>
    <row r="75" spans="1:31" s="36" customFormat="1" ht="15" customHeight="1" x14ac:dyDescent="0.25">
      <c r="A75" s="5" t="s">
        <v>82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s="38" customFormat="1" ht="30" x14ac:dyDescent="0.25">
      <c r="A76" s="30"/>
      <c r="B76" s="37" t="s">
        <v>83</v>
      </c>
      <c r="C76" s="30">
        <v>1414.6980000000001</v>
      </c>
      <c r="D76" s="30">
        <v>1294</v>
      </c>
      <c r="E76" s="30">
        <v>1037</v>
      </c>
      <c r="F76" s="30">
        <v>0.68</v>
      </c>
      <c r="G76" s="30">
        <v>451</v>
      </c>
      <c r="H76" s="30">
        <v>35</v>
      </c>
      <c r="I76" s="30">
        <v>110</v>
      </c>
      <c r="J76" s="30"/>
      <c r="K76" s="30"/>
      <c r="L76" s="30"/>
      <c r="M76" s="30">
        <v>451</v>
      </c>
      <c r="N76" s="30"/>
      <c r="O76" s="30">
        <v>0</v>
      </c>
      <c r="P76" s="30"/>
      <c r="Q76" s="30"/>
      <c r="R76" s="30"/>
      <c r="S76" s="30"/>
      <c r="T76" s="30"/>
      <c r="U76" s="30">
        <v>0</v>
      </c>
      <c r="V76" s="30">
        <v>362</v>
      </c>
      <c r="W76" s="30">
        <v>35</v>
      </c>
      <c r="X76" s="30">
        <v>362</v>
      </c>
      <c r="Y76" s="30">
        <v>35</v>
      </c>
      <c r="Z76" s="30">
        <v>112</v>
      </c>
      <c r="AA76" s="30"/>
      <c r="AB76" s="30"/>
      <c r="AC76" s="30"/>
      <c r="AD76" s="30">
        <v>362</v>
      </c>
      <c r="AE76" s="30"/>
    </row>
    <row r="77" spans="1:31" s="36" customFormat="1" ht="60" x14ac:dyDescent="0.25">
      <c r="A77" s="42"/>
      <c r="B77" s="43" t="s">
        <v>84</v>
      </c>
      <c r="C77" s="42">
        <v>224.26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30"/>
      <c r="W77" s="30"/>
      <c r="X77" s="44"/>
      <c r="Y77" s="44"/>
      <c r="Z77" s="42"/>
      <c r="AA77" s="42"/>
      <c r="AB77" s="42"/>
      <c r="AC77" s="42"/>
      <c r="AD77" s="44"/>
      <c r="AE77" s="42"/>
    </row>
    <row r="78" spans="1:31" s="41" customFormat="1" x14ac:dyDescent="0.25">
      <c r="A78" s="39"/>
      <c r="B78" s="25" t="s">
        <v>85</v>
      </c>
      <c r="C78" s="39">
        <v>93.349599999999995</v>
      </c>
      <c r="D78" s="39">
        <v>123</v>
      </c>
      <c r="E78" s="111">
        <v>231</v>
      </c>
      <c r="F78" s="39">
        <v>2.4900000000000002</v>
      </c>
      <c r="G78" s="39">
        <v>43</v>
      </c>
      <c r="H78" s="39">
        <v>35</v>
      </c>
      <c r="I78" s="39"/>
      <c r="J78" s="39"/>
      <c r="K78" s="39"/>
      <c r="L78" s="39"/>
      <c r="M78" s="39">
        <v>43</v>
      </c>
      <c r="N78" s="39"/>
      <c r="O78" s="39">
        <v>34</v>
      </c>
      <c r="P78" s="39"/>
      <c r="Q78" s="39"/>
      <c r="R78" s="39"/>
      <c r="S78" s="39">
        <v>34</v>
      </c>
      <c r="T78" s="39"/>
      <c r="U78" s="39">
        <v>79</v>
      </c>
      <c r="V78" s="26">
        <v>80</v>
      </c>
      <c r="W78" s="26">
        <v>35</v>
      </c>
      <c r="X78" s="40">
        <v>80</v>
      </c>
      <c r="Y78" s="40">
        <v>35</v>
      </c>
      <c r="Z78" s="39"/>
      <c r="AA78" s="39"/>
      <c r="AB78" s="39"/>
      <c r="AC78" s="39"/>
      <c r="AD78" s="40">
        <v>80</v>
      </c>
      <c r="AE78" s="39"/>
    </row>
    <row r="79" spans="1:31" s="41" customFormat="1" ht="30" x14ac:dyDescent="0.25">
      <c r="A79" s="39"/>
      <c r="B79" s="25" t="s">
        <v>86</v>
      </c>
      <c r="C79" s="39">
        <v>118.62</v>
      </c>
      <c r="D79" s="39">
        <v>393</v>
      </c>
      <c r="E79" s="39">
        <v>305</v>
      </c>
      <c r="F79" s="39">
        <v>2.57</v>
      </c>
      <c r="G79" s="39">
        <v>137</v>
      </c>
      <c r="H79" s="39">
        <v>35</v>
      </c>
      <c r="I79" s="39"/>
      <c r="J79" s="39"/>
      <c r="K79" s="39"/>
      <c r="L79" s="39"/>
      <c r="M79" s="39">
        <v>137</v>
      </c>
      <c r="N79" s="39"/>
      <c r="O79" s="39">
        <v>51</v>
      </c>
      <c r="P79" s="39"/>
      <c r="Q79" s="39"/>
      <c r="R79" s="39"/>
      <c r="S79" s="39">
        <v>51</v>
      </c>
      <c r="T79" s="39"/>
      <c r="U79" s="39">
        <v>37</v>
      </c>
      <c r="V79" s="26">
        <v>106</v>
      </c>
      <c r="W79" s="26">
        <v>35</v>
      </c>
      <c r="X79" s="40">
        <v>106</v>
      </c>
      <c r="Y79" s="40">
        <v>35</v>
      </c>
      <c r="Z79" s="39"/>
      <c r="AA79" s="39"/>
      <c r="AB79" s="39"/>
      <c r="AC79" s="39"/>
      <c r="AD79" s="40">
        <v>106</v>
      </c>
      <c r="AE79" s="39"/>
    </row>
    <row r="80" spans="1:31" s="41" customFormat="1" x14ac:dyDescent="0.25">
      <c r="A80" s="39"/>
      <c r="B80" s="25" t="s">
        <v>88</v>
      </c>
      <c r="C80" s="39">
        <v>234.434</v>
      </c>
      <c r="D80" s="39">
        <v>372</v>
      </c>
      <c r="E80" s="111">
        <v>427</v>
      </c>
      <c r="F80" s="39">
        <v>1.8</v>
      </c>
      <c r="G80" s="39">
        <v>130</v>
      </c>
      <c r="H80" s="39">
        <v>35</v>
      </c>
      <c r="I80" s="39"/>
      <c r="J80" s="39"/>
      <c r="K80" s="39"/>
      <c r="L80" s="39"/>
      <c r="M80" s="39">
        <v>130</v>
      </c>
      <c r="N80" s="39"/>
      <c r="O80" s="39">
        <v>119</v>
      </c>
      <c r="P80" s="39"/>
      <c r="Q80" s="39"/>
      <c r="R80" s="39"/>
      <c r="S80" s="39">
        <v>119</v>
      </c>
      <c r="T80" s="39"/>
      <c r="U80" s="39">
        <v>91</v>
      </c>
      <c r="V80" s="26">
        <v>149</v>
      </c>
      <c r="W80" s="26">
        <v>35</v>
      </c>
      <c r="X80" s="40">
        <v>149</v>
      </c>
      <c r="Y80" s="40">
        <v>35</v>
      </c>
      <c r="Z80" s="39"/>
      <c r="AA80" s="39"/>
      <c r="AB80" s="39"/>
      <c r="AC80" s="39"/>
      <c r="AD80" s="40">
        <v>149</v>
      </c>
      <c r="AE80" s="39"/>
    </row>
    <row r="81" spans="1:31" s="35" customFormat="1" x14ac:dyDescent="0.25">
      <c r="A81" s="4" t="s">
        <v>33</v>
      </c>
      <c r="B81" s="4"/>
      <c r="C81" s="32">
        <f>SUM(C76:C80)</f>
        <v>2085.3616000000002</v>
      </c>
      <c r="D81" s="32">
        <f>SUM(D76:D80)</f>
        <v>2182</v>
      </c>
      <c r="E81" s="32">
        <f>SUM(E76:E80)</f>
        <v>2000</v>
      </c>
      <c r="F81" s="32"/>
      <c r="G81" s="32">
        <f>SUM(G76:G80)</f>
        <v>761</v>
      </c>
      <c r="H81" s="32"/>
      <c r="I81" s="32"/>
      <c r="J81" s="32">
        <f>SUM(J76:J80)</f>
        <v>0</v>
      </c>
      <c r="K81" s="32"/>
      <c r="L81" s="32"/>
      <c r="M81" s="32">
        <f>SUM(M76:M80)</f>
        <v>761</v>
      </c>
      <c r="N81" s="32">
        <f>SUM(N76:N80)</f>
        <v>0</v>
      </c>
      <c r="O81" s="32">
        <f>SUM(O76:O80)</f>
        <v>204</v>
      </c>
      <c r="P81" s="32"/>
      <c r="Q81" s="32"/>
      <c r="R81" s="32"/>
      <c r="S81" s="32">
        <f>SUM(S76:S80)</f>
        <v>204</v>
      </c>
      <c r="T81" s="32"/>
      <c r="U81" s="32"/>
      <c r="V81" s="33">
        <f>SUM(V76:V80)</f>
        <v>697</v>
      </c>
      <c r="W81" s="33"/>
      <c r="X81" s="34">
        <f>SUM(X76:X80)</f>
        <v>697</v>
      </c>
      <c r="Y81" s="34"/>
      <c r="Z81" s="32">
        <f>SUM(Z76:Z80)</f>
        <v>112</v>
      </c>
      <c r="AA81" s="32"/>
      <c r="AB81" s="32"/>
      <c r="AC81" s="32"/>
      <c r="AD81" s="34">
        <f>SUM(AD76:AD80)</f>
        <v>697</v>
      </c>
      <c r="AE81" s="32"/>
    </row>
    <row r="82" spans="1:31" s="36" customFormat="1" x14ac:dyDescent="0.25">
      <c r="A82" s="4" t="s">
        <v>89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s="38" customFormat="1" ht="30" x14ac:dyDescent="0.25">
      <c r="A83" s="30"/>
      <c r="B83" s="37" t="s">
        <v>83</v>
      </c>
      <c r="C83" s="30">
        <v>1534.5360000000001</v>
      </c>
      <c r="D83" s="30">
        <v>1138</v>
      </c>
      <c r="E83" s="30"/>
      <c r="F83" s="30"/>
      <c r="G83" s="30">
        <v>397</v>
      </c>
      <c r="H83" s="30">
        <v>35</v>
      </c>
      <c r="I83" s="30">
        <v>5</v>
      </c>
      <c r="J83" s="30"/>
      <c r="K83" s="30"/>
      <c r="L83" s="30"/>
      <c r="M83" s="30">
        <v>397</v>
      </c>
      <c r="N83" s="30"/>
      <c r="O83" s="30">
        <v>0</v>
      </c>
      <c r="P83" s="30"/>
      <c r="Q83" s="30"/>
      <c r="R83" s="30"/>
      <c r="S83" s="30"/>
      <c r="T83" s="30"/>
      <c r="U83" s="30">
        <v>0</v>
      </c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36" customFormat="1" x14ac:dyDescent="0.25">
      <c r="A84" s="42"/>
      <c r="B84" s="43" t="s">
        <v>90</v>
      </c>
      <c r="C84" s="42">
        <v>7.335</v>
      </c>
      <c r="D84" s="42">
        <v>36</v>
      </c>
      <c r="E84" s="42"/>
      <c r="F84" s="42"/>
      <c r="G84" s="42">
        <v>12</v>
      </c>
      <c r="H84" s="42">
        <v>35</v>
      </c>
      <c r="I84" s="42"/>
      <c r="J84" s="42"/>
      <c r="K84" s="42"/>
      <c r="L84" s="42"/>
      <c r="M84" s="42">
        <v>12</v>
      </c>
      <c r="N84" s="42"/>
      <c r="O84" s="42"/>
      <c r="P84" s="42"/>
      <c r="Q84" s="42"/>
      <c r="R84" s="42"/>
      <c r="S84" s="42"/>
      <c r="T84" s="42"/>
      <c r="U84" s="42"/>
      <c r="V84" s="30"/>
      <c r="W84" s="30"/>
      <c r="X84" s="44"/>
      <c r="Y84" s="44"/>
      <c r="Z84" s="42"/>
      <c r="AA84" s="42"/>
      <c r="AB84" s="42"/>
      <c r="AC84" s="42"/>
      <c r="AD84" s="44"/>
      <c r="AE84" s="42"/>
    </row>
    <row r="85" spans="1:31" s="41" customFormat="1" ht="75" x14ac:dyDescent="0.25">
      <c r="A85" s="39"/>
      <c r="B85" s="25" t="s">
        <v>130</v>
      </c>
      <c r="C85" s="39">
        <v>34.700000000000003</v>
      </c>
      <c r="D85" s="39">
        <v>46</v>
      </c>
      <c r="E85" s="39">
        <v>46</v>
      </c>
      <c r="F85" s="39">
        <v>1.36</v>
      </c>
      <c r="G85" s="39">
        <v>16</v>
      </c>
      <c r="H85" s="39">
        <v>35</v>
      </c>
      <c r="I85" s="39"/>
      <c r="J85" s="39"/>
      <c r="K85" s="39"/>
      <c r="L85" s="39"/>
      <c r="M85" s="39">
        <v>16</v>
      </c>
      <c r="N85" s="39"/>
      <c r="O85" s="39">
        <v>0</v>
      </c>
      <c r="P85" s="39"/>
      <c r="Q85" s="39"/>
      <c r="R85" s="39"/>
      <c r="S85" s="39"/>
      <c r="T85" s="39"/>
      <c r="U85" s="39">
        <v>0</v>
      </c>
      <c r="V85" s="26">
        <v>16</v>
      </c>
      <c r="W85" s="26">
        <v>35</v>
      </c>
      <c r="X85" s="40">
        <v>16</v>
      </c>
      <c r="Y85" s="40">
        <v>35</v>
      </c>
      <c r="Z85" s="39"/>
      <c r="AA85" s="39"/>
      <c r="AB85" s="39"/>
      <c r="AC85" s="39"/>
      <c r="AD85" s="40">
        <v>16</v>
      </c>
      <c r="AE85" s="39"/>
    </row>
    <row r="86" spans="1:31" s="41" customFormat="1" ht="75" x14ac:dyDescent="0.25">
      <c r="A86" s="39"/>
      <c r="B86" s="25" t="s">
        <v>130</v>
      </c>
      <c r="C86" s="39">
        <v>29.95</v>
      </c>
      <c r="D86" s="39">
        <v>47</v>
      </c>
      <c r="E86" s="111">
        <v>46</v>
      </c>
      <c r="F86" s="39">
        <v>1.75</v>
      </c>
      <c r="G86" s="39">
        <v>16</v>
      </c>
      <c r="H86" s="39">
        <v>35</v>
      </c>
      <c r="I86" s="39"/>
      <c r="J86" s="39"/>
      <c r="K86" s="39"/>
      <c r="L86" s="39"/>
      <c r="M86" s="39">
        <v>16</v>
      </c>
      <c r="N86" s="39"/>
      <c r="O86" s="39">
        <v>15</v>
      </c>
      <c r="P86" s="39"/>
      <c r="Q86" s="39"/>
      <c r="R86" s="39"/>
      <c r="S86" s="39">
        <v>15</v>
      </c>
      <c r="T86" s="39"/>
      <c r="U86" s="39">
        <v>93</v>
      </c>
      <c r="V86" s="26">
        <v>16</v>
      </c>
      <c r="W86" s="26">
        <v>35</v>
      </c>
      <c r="X86" s="40">
        <v>16</v>
      </c>
      <c r="Y86" s="40">
        <v>35</v>
      </c>
      <c r="Z86" s="39"/>
      <c r="AA86" s="39"/>
      <c r="AB86" s="39"/>
      <c r="AC86" s="39"/>
      <c r="AD86" s="40">
        <v>16</v>
      </c>
      <c r="AE86" s="39"/>
    </row>
    <row r="87" spans="1:31" s="41" customFormat="1" ht="30" x14ac:dyDescent="0.25">
      <c r="A87" s="39"/>
      <c r="B87" s="25" t="s">
        <v>93</v>
      </c>
      <c r="C87" s="39">
        <v>182.41</v>
      </c>
      <c r="D87" s="39">
        <v>184</v>
      </c>
      <c r="E87" s="111">
        <v>207</v>
      </c>
      <c r="F87" s="39">
        <v>1.25</v>
      </c>
      <c r="G87" s="39">
        <v>64</v>
      </c>
      <c r="H87" s="39">
        <v>35</v>
      </c>
      <c r="I87" s="39"/>
      <c r="J87" s="39"/>
      <c r="K87" s="39"/>
      <c r="L87" s="39"/>
      <c r="M87" s="39">
        <v>64</v>
      </c>
      <c r="N87" s="39"/>
      <c r="O87" s="39">
        <v>19</v>
      </c>
      <c r="P87" s="39"/>
      <c r="Q87" s="39"/>
      <c r="R87" s="39"/>
      <c r="S87" s="39">
        <v>19</v>
      </c>
      <c r="T87" s="39"/>
      <c r="U87" s="39">
        <v>29</v>
      </c>
      <c r="V87" s="26">
        <v>72</v>
      </c>
      <c r="W87" s="26">
        <v>35</v>
      </c>
      <c r="X87" s="40">
        <v>72</v>
      </c>
      <c r="Y87" s="40">
        <v>35</v>
      </c>
      <c r="Z87" s="39"/>
      <c r="AA87" s="39"/>
      <c r="AB87" s="39"/>
      <c r="AC87" s="39"/>
      <c r="AD87" s="40">
        <v>72</v>
      </c>
      <c r="AE87" s="39"/>
    </row>
    <row r="88" spans="1:31" s="41" customFormat="1" ht="42" customHeight="1" x14ac:dyDescent="0.25">
      <c r="A88" s="39"/>
      <c r="B88" s="25" t="s">
        <v>94</v>
      </c>
      <c r="C88" s="39">
        <v>85.81</v>
      </c>
      <c r="D88" s="39">
        <v>132</v>
      </c>
      <c r="E88" s="111">
        <v>146</v>
      </c>
      <c r="F88" s="39">
        <v>1.7</v>
      </c>
      <c r="G88" s="39">
        <v>46</v>
      </c>
      <c r="H88" s="39">
        <v>35</v>
      </c>
      <c r="I88" s="39"/>
      <c r="J88" s="39"/>
      <c r="K88" s="39"/>
      <c r="L88" s="39"/>
      <c r="M88" s="39">
        <v>46</v>
      </c>
      <c r="N88" s="39"/>
      <c r="O88" s="39">
        <v>25</v>
      </c>
      <c r="P88" s="39"/>
      <c r="Q88" s="39"/>
      <c r="R88" s="39"/>
      <c r="S88" s="39">
        <v>25</v>
      </c>
      <c r="T88" s="39"/>
      <c r="U88" s="39">
        <v>54</v>
      </c>
      <c r="V88" s="26">
        <v>51</v>
      </c>
      <c r="W88" s="26">
        <v>35</v>
      </c>
      <c r="X88" s="40">
        <v>51</v>
      </c>
      <c r="Y88" s="40">
        <v>35</v>
      </c>
      <c r="Z88" s="39"/>
      <c r="AA88" s="39"/>
      <c r="AB88" s="39"/>
      <c r="AC88" s="39"/>
      <c r="AD88" s="40">
        <v>51</v>
      </c>
      <c r="AE88" s="39"/>
    </row>
    <row r="89" spans="1:31" s="41" customFormat="1" ht="30" x14ac:dyDescent="0.25">
      <c r="A89" s="39"/>
      <c r="B89" s="25" t="s">
        <v>131</v>
      </c>
      <c r="C89" s="39">
        <v>103.5</v>
      </c>
      <c r="D89" s="39">
        <v>497</v>
      </c>
      <c r="E89" s="111">
        <v>310</v>
      </c>
      <c r="F89" s="39">
        <v>2.99</v>
      </c>
      <c r="G89" s="39">
        <v>173</v>
      </c>
      <c r="H89" s="39">
        <v>35</v>
      </c>
      <c r="I89" s="39"/>
      <c r="J89" s="39"/>
      <c r="K89" s="39"/>
      <c r="L89" s="39"/>
      <c r="M89" s="39">
        <v>173</v>
      </c>
      <c r="N89" s="39"/>
      <c r="O89" s="39">
        <v>23</v>
      </c>
      <c r="P89" s="39"/>
      <c r="Q89" s="39"/>
      <c r="R89" s="39"/>
      <c r="S89" s="39">
        <v>23</v>
      </c>
      <c r="T89" s="39"/>
      <c r="U89" s="39">
        <v>13</v>
      </c>
      <c r="V89" s="26">
        <v>108</v>
      </c>
      <c r="W89" s="26">
        <v>35</v>
      </c>
      <c r="X89" s="40">
        <v>108</v>
      </c>
      <c r="Y89" s="40">
        <v>35</v>
      </c>
      <c r="Z89" s="39"/>
      <c r="AA89" s="39"/>
      <c r="AB89" s="39"/>
      <c r="AC89" s="39"/>
      <c r="AD89" s="40">
        <v>108</v>
      </c>
      <c r="AE89" s="39"/>
    </row>
    <row r="90" spans="1:31" s="36" customFormat="1" x14ac:dyDescent="0.25">
      <c r="A90" s="42"/>
      <c r="B90" s="43" t="s">
        <v>95</v>
      </c>
      <c r="C90" s="42">
        <v>87.909599999999998</v>
      </c>
      <c r="D90" s="42">
        <v>72</v>
      </c>
      <c r="E90" s="42"/>
      <c r="F90" s="42"/>
      <c r="G90" s="42">
        <v>25</v>
      </c>
      <c r="H90" s="42">
        <v>35</v>
      </c>
      <c r="I90" s="42"/>
      <c r="J90" s="42"/>
      <c r="K90" s="42"/>
      <c r="L90" s="42"/>
      <c r="M90" s="42">
        <v>25</v>
      </c>
      <c r="N90" s="42"/>
      <c r="O90" s="42"/>
      <c r="P90" s="42"/>
      <c r="Q90" s="42"/>
      <c r="R90" s="42"/>
      <c r="S90" s="42"/>
      <c r="T90" s="42"/>
      <c r="U90" s="42"/>
      <c r="V90" s="30"/>
      <c r="W90" s="30"/>
      <c r="X90" s="44"/>
      <c r="Y90" s="44"/>
      <c r="Z90" s="42"/>
      <c r="AA90" s="42"/>
      <c r="AB90" s="42"/>
      <c r="AC90" s="42"/>
      <c r="AD90" s="44"/>
      <c r="AE90" s="42"/>
    </row>
    <row r="91" spans="1:31" s="41" customFormat="1" ht="30" x14ac:dyDescent="0.25">
      <c r="A91" s="39"/>
      <c r="B91" s="25" t="s">
        <v>97</v>
      </c>
      <c r="C91" s="39">
        <v>166.71</v>
      </c>
      <c r="D91" s="39">
        <v>639</v>
      </c>
      <c r="E91" s="111">
        <v>458</v>
      </c>
      <c r="F91" s="39">
        <v>2.7</v>
      </c>
      <c r="G91" s="39">
        <v>223</v>
      </c>
      <c r="H91" s="39">
        <v>35</v>
      </c>
      <c r="I91" s="39"/>
      <c r="J91" s="39"/>
      <c r="K91" s="39"/>
      <c r="L91" s="39"/>
      <c r="M91" s="39">
        <v>223</v>
      </c>
      <c r="N91" s="39"/>
      <c r="O91" s="39">
        <v>12</v>
      </c>
      <c r="P91" s="39"/>
      <c r="Q91" s="39"/>
      <c r="R91" s="39"/>
      <c r="S91" s="39">
        <v>12</v>
      </c>
      <c r="T91" s="39"/>
      <c r="U91" s="39">
        <v>5.4</v>
      </c>
      <c r="V91" s="26">
        <v>160</v>
      </c>
      <c r="W91" s="26">
        <v>35</v>
      </c>
      <c r="X91" s="40">
        <v>160</v>
      </c>
      <c r="Y91" s="40">
        <v>35</v>
      </c>
      <c r="Z91" s="39"/>
      <c r="AA91" s="39"/>
      <c r="AB91" s="39"/>
      <c r="AC91" s="39"/>
      <c r="AD91" s="40">
        <v>160</v>
      </c>
      <c r="AE91" s="39"/>
    </row>
    <row r="92" spans="1:31" s="41" customFormat="1" x14ac:dyDescent="0.25">
      <c r="A92" s="39"/>
      <c r="B92" s="25" t="s">
        <v>98</v>
      </c>
      <c r="C92" s="39">
        <v>126.441</v>
      </c>
      <c r="D92" s="39">
        <v>277</v>
      </c>
      <c r="E92" s="39">
        <v>138</v>
      </c>
      <c r="F92" s="39">
        <v>1.0900000000000001</v>
      </c>
      <c r="G92" s="39">
        <v>96</v>
      </c>
      <c r="H92" s="39">
        <v>35</v>
      </c>
      <c r="I92" s="39"/>
      <c r="J92" s="39"/>
      <c r="K92" s="39"/>
      <c r="L92" s="39"/>
      <c r="M92" s="39">
        <v>96</v>
      </c>
      <c r="N92" s="39"/>
      <c r="O92" s="39">
        <v>18</v>
      </c>
      <c r="P92" s="39"/>
      <c r="Q92" s="39"/>
      <c r="R92" s="39"/>
      <c r="S92" s="39">
        <v>18</v>
      </c>
      <c r="T92" s="39"/>
      <c r="U92" s="39">
        <v>18</v>
      </c>
      <c r="V92" s="26">
        <v>48</v>
      </c>
      <c r="W92" s="26">
        <v>35</v>
      </c>
      <c r="X92" s="40">
        <v>48</v>
      </c>
      <c r="Y92" s="40">
        <v>35</v>
      </c>
      <c r="Z92" s="39"/>
      <c r="AA92" s="39"/>
      <c r="AB92" s="39"/>
      <c r="AC92" s="39"/>
      <c r="AD92" s="40">
        <v>48</v>
      </c>
      <c r="AE92" s="39"/>
    </row>
    <row r="93" spans="1:31" s="35" customFormat="1" x14ac:dyDescent="0.25">
      <c r="A93" s="4" t="s">
        <v>33</v>
      </c>
      <c r="B93" s="4"/>
      <c r="C93" s="32">
        <f>SUM(C83:C92)</f>
        <v>2359.3016000000002</v>
      </c>
      <c r="D93" s="32">
        <f>SUM(D83:D92)</f>
        <v>3068</v>
      </c>
      <c r="E93" s="32">
        <f>SUM(E83:E92)</f>
        <v>1351</v>
      </c>
      <c r="F93" s="32"/>
      <c r="G93" s="32">
        <f>SUM(G83:G92)</f>
        <v>1068</v>
      </c>
      <c r="H93" s="32"/>
      <c r="I93" s="32"/>
      <c r="J93" s="32">
        <f>SUM(J83:J92)</f>
        <v>0</v>
      </c>
      <c r="K93" s="32"/>
      <c r="L93" s="32"/>
      <c r="M93" s="32">
        <f>SUM(M83:M92)</f>
        <v>1068</v>
      </c>
      <c r="N93" s="32">
        <f>SUM(N83:N92)</f>
        <v>0</v>
      </c>
      <c r="O93" s="32">
        <f>SUM(O83:O92)</f>
        <v>112</v>
      </c>
      <c r="P93" s="32"/>
      <c r="Q93" s="32"/>
      <c r="R93" s="32"/>
      <c r="S93" s="32">
        <f>SUM(S83:S92)</f>
        <v>112</v>
      </c>
      <c r="T93" s="32"/>
      <c r="U93" s="32"/>
      <c r="V93" s="33">
        <f>SUM(V83:V92)</f>
        <v>471</v>
      </c>
      <c r="W93" s="33"/>
      <c r="X93" s="34">
        <f>SUM(X83:X92)</f>
        <v>471</v>
      </c>
      <c r="Y93" s="34"/>
      <c r="Z93" s="32">
        <f>SUM(Z83:Z92)</f>
        <v>0</v>
      </c>
      <c r="AA93" s="32"/>
      <c r="AB93" s="32"/>
      <c r="AC93" s="32"/>
      <c r="AD93" s="34">
        <f>SUM(AD83:AD92)</f>
        <v>471</v>
      </c>
      <c r="AE93" s="32"/>
    </row>
    <row r="94" spans="1:31" s="36" customFormat="1" x14ac:dyDescent="0.25">
      <c r="A94" s="4" t="s">
        <v>99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s="38" customFormat="1" ht="45" x14ac:dyDescent="0.25">
      <c r="A95" s="30"/>
      <c r="B95" s="37" t="s">
        <v>35</v>
      </c>
      <c r="C95" s="30">
        <v>5526.19</v>
      </c>
      <c r="D95" s="30">
        <v>5309</v>
      </c>
      <c r="E95" s="30">
        <v>1528</v>
      </c>
      <c r="F95" s="30">
        <v>0.9</v>
      </c>
      <c r="G95" s="30">
        <v>1857</v>
      </c>
      <c r="H95" s="30">
        <v>35</v>
      </c>
      <c r="I95" s="30">
        <v>1176</v>
      </c>
      <c r="J95" s="30"/>
      <c r="K95" s="30"/>
      <c r="L95" s="30"/>
      <c r="M95" s="30">
        <v>1857</v>
      </c>
      <c r="N95" s="30"/>
      <c r="O95" s="30">
        <v>637</v>
      </c>
      <c r="P95" s="30"/>
      <c r="Q95" s="30"/>
      <c r="R95" s="30"/>
      <c r="S95" s="30">
        <v>637</v>
      </c>
      <c r="T95" s="30"/>
      <c r="U95" s="30">
        <v>34</v>
      </c>
      <c r="V95" s="30">
        <v>534</v>
      </c>
      <c r="W95" s="30">
        <v>35</v>
      </c>
      <c r="X95" s="30">
        <v>534</v>
      </c>
      <c r="Y95" s="30">
        <v>35</v>
      </c>
      <c r="Z95" s="30">
        <v>363</v>
      </c>
      <c r="AA95" s="30"/>
      <c r="AB95" s="30"/>
      <c r="AC95" s="30"/>
      <c r="AD95" s="30">
        <v>534</v>
      </c>
      <c r="AE95" s="30"/>
    </row>
    <row r="96" spans="1:31" s="38" customFormat="1" ht="45" x14ac:dyDescent="0.25">
      <c r="A96" s="30"/>
      <c r="B96" s="37" t="s">
        <v>36</v>
      </c>
      <c r="C96" s="30">
        <v>2769.77</v>
      </c>
      <c r="D96" s="30"/>
      <c r="E96" s="30">
        <v>2491</v>
      </c>
      <c r="F96" s="30">
        <v>0.9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>
        <v>871</v>
      </c>
      <c r="W96" s="30">
        <v>35</v>
      </c>
      <c r="X96" s="30">
        <v>871</v>
      </c>
      <c r="Y96" s="30">
        <v>35</v>
      </c>
      <c r="Z96" s="30">
        <v>470</v>
      </c>
      <c r="AA96" s="30"/>
      <c r="AB96" s="30"/>
      <c r="AC96" s="30"/>
      <c r="AD96" s="30">
        <v>871</v>
      </c>
      <c r="AE96" s="30"/>
    </row>
    <row r="97" spans="1:31" s="41" customFormat="1" x14ac:dyDescent="0.25">
      <c r="A97" s="39"/>
      <c r="B97" s="25" t="s">
        <v>31</v>
      </c>
      <c r="C97" s="39">
        <v>108</v>
      </c>
      <c r="D97" s="39">
        <v>186</v>
      </c>
      <c r="E97" s="39">
        <v>197</v>
      </c>
      <c r="F97" s="39">
        <v>1.82</v>
      </c>
      <c r="G97" s="39">
        <v>65</v>
      </c>
      <c r="H97" s="39"/>
      <c r="I97" s="39"/>
      <c r="J97" s="39"/>
      <c r="K97" s="39"/>
      <c r="L97" s="39"/>
      <c r="M97" s="39">
        <v>65</v>
      </c>
      <c r="N97" s="39"/>
      <c r="O97" s="39">
        <v>0</v>
      </c>
      <c r="P97" s="39"/>
      <c r="Q97" s="39"/>
      <c r="R97" s="39"/>
      <c r="S97" s="39"/>
      <c r="T97" s="39"/>
      <c r="U97" s="39">
        <v>0</v>
      </c>
      <c r="V97" s="26">
        <v>68</v>
      </c>
      <c r="W97" s="26">
        <v>35</v>
      </c>
      <c r="X97" s="40">
        <v>68</v>
      </c>
      <c r="Y97" s="40">
        <v>35</v>
      </c>
      <c r="Z97" s="39"/>
      <c r="AA97" s="39"/>
      <c r="AB97" s="39"/>
      <c r="AC97" s="39"/>
      <c r="AD97" s="40">
        <v>68</v>
      </c>
      <c r="AE97" s="39"/>
    </row>
    <row r="98" spans="1:31" s="41" customFormat="1" ht="105" x14ac:dyDescent="0.25">
      <c r="A98" s="39"/>
      <c r="B98" s="25" t="s">
        <v>100</v>
      </c>
      <c r="C98" s="39">
        <v>789.654</v>
      </c>
      <c r="D98" s="39">
        <v>379</v>
      </c>
      <c r="E98" s="39">
        <v>266</v>
      </c>
      <c r="F98" s="39">
        <v>0.34</v>
      </c>
      <c r="G98" s="39">
        <v>132</v>
      </c>
      <c r="H98" s="39">
        <v>35</v>
      </c>
      <c r="I98" s="39"/>
      <c r="J98" s="39"/>
      <c r="K98" s="39"/>
      <c r="L98" s="39"/>
      <c r="M98" s="39">
        <v>132</v>
      </c>
      <c r="N98" s="39"/>
      <c r="O98" s="39">
        <v>10</v>
      </c>
      <c r="P98" s="39"/>
      <c r="Q98" s="39"/>
      <c r="R98" s="39"/>
      <c r="S98" s="39">
        <v>10</v>
      </c>
      <c r="T98" s="39"/>
      <c r="U98" s="39">
        <v>7</v>
      </c>
      <c r="V98" s="26">
        <v>93</v>
      </c>
      <c r="W98" s="26">
        <v>35</v>
      </c>
      <c r="X98" s="40">
        <v>93</v>
      </c>
      <c r="Y98" s="40">
        <v>35</v>
      </c>
      <c r="Z98" s="39"/>
      <c r="AA98" s="39"/>
      <c r="AB98" s="39"/>
      <c r="AC98" s="39"/>
      <c r="AD98" s="40">
        <v>93</v>
      </c>
      <c r="AE98" s="39"/>
    </row>
    <row r="99" spans="1:31" s="35" customFormat="1" x14ac:dyDescent="0.25">
      <c r="A99" s="4" t="s">
        <v>33</v>
      </c>
      <c r="B99" s="4"/>
      <c r="C99" s="32">
        <f>SUM(C95:C98)</f>
        <v>9193.6139999999996</v>
      </c>
      <c r="D99" s="32">
        <f>SUM(D95:D98)</f>
        <v>5874</v>
      </c>
      <c r="E99" s="32">
        <f>SUM(E95:E98)</f>
        <v>4482</v>
      </c>
      <c r="F99" s="32"/>
      <c r="G99" s="32">
        <f>SUM(G95:G98)</f>
        <v>2054</v>
      </c>
      <c r="H99" s="32">
        <f>SUM(H95:H98)</f>
        <v>70</v>
      </c>
      <c r="I99" s="32"/>
      <c r="J99" s="32">
        <f>SUM(J95:J98)</f>
        <v>0</v>
      </c>
      <c r="K99" s="32"/>
      <c r="L99" s="32"/>
      <c r="M99" s="32">
        <f>SUM(M95:M98)</f>
        <v>2054</v>
      </c>
      <c r="N99" s="32"/>
      <c r="O99" s="32">
        <f>SUM(O95:O98)</f>
        <v>647</v>
      </c>
      <c r="P99" s="32"/>
      <c r="Q99" s="32"/>
      <c r="R99" s="32"/>
      <c r="S99" s="32">
        <f>SUM(S95:S98)</f>
        <v>647</v>
      </c>
      <c r="T99" s="32"/>
      <c r="U99" s="32"/>
      <c r="V99" s="33">
        <f>SUM(V95:V98)</f>
        <v>1566</v>
      </c>
      <c r="W99" s="33"/>
      <c r="X99" s="34">
        <f>SUM(X95:X98)</f>
        <v>1566</v>
      </c>
      <c r="Y99" s="34"/>
      <c r="Z99" s="32">
        <f>SUM(Z95:Z98)</f>
        <v>833</v>
      </c>
      <c r="AA99" s="32"/>
      <c r="AB99" s="32"/>
      <c r="AC99" s="32"/>
      <c r="AD99" s="34">
        <f>SUM(AD95:AD98)</f>
        <v>1566</v>
      </c>
      <c r="AE99" s="32"/>
    </row>
    <row r="100" spans="1:31" s="35" customFormat="1" ht="15" customHeight="1" x14ac:dyDescent="0.25">
      <c r="A100" s="5" t="s">
        <v>101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s="50" customFormat="1" ht="45" x14ac:dyDescent="0.25">
      <c r="A101" s="33"/>
      <c r="B101" s="37" t="s">
        <v>35</v>
      </c>
      <c r="C101" s="33">
        <v>1305.32</v>
      </c>
      <c r="D101" s="33">
        <v>1627</v>
      </c>
      <c r="E101" s="33">
        <v>856</v>
      </c>
      <c r="F101" s="33">
        <v>0.66</v>
      </c>
      <c r="G101" s="33">
        <v>569</v>
      </c>
      <c r="H101" s="33">
        <v>35</v>
      </c>
      <c r="I101" s="33">
        <v>266</v>
      </c>
      <c r="J101" s="33"/>
      <c r="K101" s="33"/>
      <c r="L101" s="33"/>
      <c r="M101" s="33">
        <v>569</v>
      </c>
      <c r="N101" s="33"/>
      <c r="O101" s="33">
        <v>1</v>
      </c>
      <c r="P101" s="33"/>
      <c r="Q101" s="33"/>
      <c r="R101" s="33"/>
      <c r="S101" s="33">
        <v>1</v>
      </c>
      <c r="T101" s="33"/>
      <c r="U101" s="33">
        <v>0.18</v>
      </c>
      <c r="V101" s="33">
        <v>299</v>
      </c>
      <c r="W101" s="33">
        <v>35</v>
      </c>
      <c r="X101" s="33">
        <v>298</v>
      </c>
      <c r="Y101" s="33">
        <v>35</v>
      </c>
      <c r="Z101" s="33">
        <v>116</v>
      </c>
      <c r="AA101" s="33"/>
      <c r="AB101" s="33"/>
      <c r="AC101" s="33"/>
      <c r="AD101" s="33">
        <v>298</v>
      </c>
      <c r="AE101" s="33"/>
    </row>
    <row r="102" spans="1:31" s="50" customFormat="1" ht="45" x14ac:dyDescent="0.25">
      <c r="A102" s="33"/>
      <c r="B102" s="37" t="s">
        <v>36</v>
      </c>
      <c r="C102" s="33">
        <v>236.36</v>
      </c>
      <c r="D102" s="33"/>
      <c r="E102" s="33">
        <v>98</v>
      </c>
      <c r="F102" s="33">
        <v>0.42</v>
      </c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>
        <v>34</v>
      </c>
      <c r="W102" s="33">
        <v>35</v>
      </c>
      <c r="X102" s="33">
        <v>33</v>
      </c>
      <c r="Y102" s="33">
        <v>35</v>
      </c>
      <c r="Z102" s="33">
        <v>13</v>
      </c>
      <c r="AA102" s="33"/>
      <c r="AB102" s="33"/>
      <c r="AC102" s="33"/>
      <c r="AD102" s="33">
        <v>33</v>
      </c>
      <c r="AE102" s="33"/>
    </row>
    <row r="103" spans="1:31" s="50" customFormat="1" ht="45" x14ac:dyDescent="0.25">
      <c r="A103" s="33"/>
      <c r="B103" s="37" t="s">
        <v>63</v>
      </c>
      <c r="C103" s="33">
        <v>476.17</v>
      </c>
      <c r="D103" s="33"/>
      <c r="E103" s="33">
        <v>263</v>
      </c>
      <c r="F103" s="33">
        <v>0.56000000000000005</v>
      </c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>
        <v>92</v>
      </c>
      <c r="W103" s="33">
        <v>35</v>
      </c>
      <c r="X103" s="33">
        <v>91</v>
      </c>
      <c r="Y103" s="33">
        <v>35</v>
      </c>
      <c r="Z103" s="33">
        <v>71</v>
      </c>
      <c r="AA103" s="33"/>
      <c r="AB103" s="33"/>
      <c r="AC103" s="33"/>
      <c r="AD103" s="33">
        <v>91</v>
      </c>
      <c r="AE103" s="33"/>
    </row>
    <row r="104" spans="1:31" s="50" customFormat="1" ht="45" x14ac:dyDescent="0.25">
      <c r="A104" s="33"/>
      <c r="B104" s="37" t="s">
        <v>64</v>
      </c>
      <c r="C104" s="33">
        <v>9.0399999999999991</v>
      </c>
      <c r="D104" s="33"/>
      <c r="E104" s="33">
        <v>0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50" customFormat="1" ht="45" x14ac:dyDescent="0.25">
      <c r="A105" s="33"/>
      <c r="B105" s="37" t="s">
        <v>65</v>
      </c>
      <c r="C105" s="33">
        <v>38.369999999999997</v>
      </c>
      <c r="D105" s="33"/>
      <c r="E105" s="33">
        <v>12</v>
      </c>
      <c r="F105" s="33">
        <v>0.32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50" customFormat="1" ht="45" x14ac:dyDescent="0.25">
      <c r="A106" s="33"/>
      <c r="B106" s="37" t="s">
        <v>66</v>
      </c>
      <c r="C106" s="33">
        <v>37.590000000000003</v>
      </c>
      <c r="D106" s="33"/>
      <c r="E106" s="33">
        <v>20</v>
      </c>
      <c r="F106" s="33">
        <v>0.54</v>
      </c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50" customFormat="1" ht="45" x14ac:dyDescent="0.25">
      <c r="A107" s="33"/>
      <c r="B107" s="37" t="s">
        <v>67</v>
      </c>
      <c r="C107" s="33">
        <v>40.26</v>
      </c>
      <c r="D107" s="33"/>
      <c r="E107" s="33">
        <v>10</v>
      </c>
      <c r="F107" s="33">
        <v>0.25</v>
      </c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54" customFormat="1" x14ac:dyDescent="0.25">
      <c r="A108" s="51"/>
      <c r="B108" s="25" t="s">
        <v>102</v>
      </c>
      <c r="C108" s="51">
        <v>18.649999999999999</v>
      </c>
      <c r="D108" s="51">
        <v>53</v>
      </c>
      <c r="E108" s="114">
        <v>51</v>
      </c>
      <c r="F108" s="51">
        <v>2.8</v>
      </c>
      <c r="G108" s="51">
        <v>18</v>
      </c>
      <c r="H108" s="51">
        <v>35</v>
      </c>
      <c r="I108" s="51"/>
      <c r="J108" s="51"/>
      <c r="K108" s="51"/>
      <c r="L108" s="51"/>
      <c r="M108" s="51">
        <v>18</v>
      </c>
      <c r="N108" s="51"/>
      <c r="O108" s="51">
        <v>0</v>
      </c>
      <c r="P108" s="51"/>
      <c r="Q108" s="51"/>
      <c r="R108" s="51"/>
      <c r="S108" s="51"/>
      <c r="T108" s="51"/>
      <c r="U108" s="51">
        <v>0</v>
      </c>
      <c r="V108" s="52">
        <v>17</v>
      </c>
      <c r="W108" s="52">
        <v>35</v>
      </c>
      <c r="X108" s="53">
        <v>17</v>
      </c>
      <c r="Y108" s="53">
        <v>35</v>
      </c>
      <c r="Z108" s="51"/>
      <c r="AA108" s="51"/>
      <c r="AB108" s="51"/>
      <c r="AC108" s="51"/>
      <c r="AD108" s="53">
        <v>17</v>
      </c>
      <c r="AE108" s="51"/>
    </row>
    <row r="109" spans="1:31" s="54" customFormat="1" ht="60" x14ac:dyDescent="0.25">
      <c r="A109" s="51"/>
      <c r="B109" s="25" t="s">
        <v>103</v>
      </c>
      <c r="C109" s="51">
        <v>881.75</v>
      </c>
      <c r="D109" s="51">
        <v>1707</v>
      </c>
      <c r="E109" s="114">
        <v>1767</v>
      </c>
      <c r="F109" s="51">
        <v>2</v>
      </c>
      <c r="G109" s="51">
        <v>250</v>
      </c>
      <c r="H109" s="51">
        <v>14.6</v>
      </c>
      <c r="I109" s="51"/>
      <c r="J109" s="51"/>
      <c r="K109" s="51"/>
      <c r="L109" s="51"/>
      <c r="M109" s="51">
        <v>250</v>
      </c>
      <c r="N109" s="51"/>
      <c r="O109" s="51">
        <v>52</v>
      </c>
      <c r="P109" s="51"/>
      <c r="Q109" s="51"/>
      <c r="R109" s="51"/>
      <c r="S109" s="51">
        <v>52</v>
      </c>
      <c r="T109" s="51"/>
      <c r="U109" s="51">
        <v>21</v>
      </c>
      <c r="V109" s="52">
        <v>618</v>
      </c>
      <c r="W109" s="52">
        <v>35</v>
      </c>
      <c r="X109" s="53">
        <v>215</v>
      </c>
      <c r="Y109" s="53">
        <v>12.17</v>
      </c>
      <c r="Z109" s="51"/>
      <c r="AA109" s="51"/>
      <c r="AB109" s="51"/>
      <c r="AC109" s="51"/>
      <c r="AD109" s="53">
        <v>215</v>
      </c>
      <c r="AE109" s="51"/>
    </row>
    <row r="110" spans="1:31" s="54" customFormat="1" ht="60" x14ac:dyDescent="0.25">
      <c r="A110" s="51"/>
      <c r="B110" s="25" t="s">
        <v>104</v>
      </c>
      <c r="C110" s="51">
        <v>17.3</v>
      </c>
      <c r="D110" s="51"/>
      <c r="E110" s="114">
        <v>2</v>
      </c>
      <c r="F110" s="51">
        <v>0.11</v>
      </c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2"/>
      <c r="W110" s="52"/>
      <c r="X110" s="53"/>
      <c r="Y110" s="53"/>
      <c r="Z110" s="51"/>
      <c r="AA110" s="51"/>
      <c r="AB110" s="51"/>
      <c r="AC110" s="51"/>
      <c r="AD110" s="53"/>
      <c r="AE110" s="51"/>
    </row>
    <row r="111" spans="1:31" s="54" customFormat="1" ht="60" x14ac:dyDescent="0.25">
      <c r="A111" s="51"/>
      <c r="B111" s="25" t="s">
        <v>105</v>
      </c>
      <c r="C111" s="51">
        <v>32.380000000000003</v>
      </c>
      <c r="D111" s="51"/>
      <c r="E111" s="114">
        <v>54</v>
      </c>
      <c r="F111" s="51">
        <v>1.6</v>
      </c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2">
        <v>18</v>
      </c>
      <c r="W111" s="52">
        <v>35</v>
      </c>
      <c r="X111" s="53">
        <v>18</v>
      </c>
      <c r="Y111" s="53">
        <v>35</v>
      </c>
      <c r="Z111" s="51"/>
      <c r="AA111" s="51"/>
      <c r="AB111" s="51"/>
      <c r="AC111" s="51"/>
      <c r="AD111" s="53">
        <v>18</v>
      </c>
      <c r="AE111" s="51"/>
    </row>
    <row r="112" spans="1:31" s="54" customFormat="1" ht="60" x14ac:dyDescent="0.25">
      <c r="A112" s="51"/>
      <c r="B112" s="25" t="s">
        <v>106</v>
      </c>
      <c r="C112" s="51">
        <v>65.14</v>
      </c>
      <c r="D112" s="51"/>
      <c r="E112" s="114">
        <v>193</v>
      </c>
      <c r="F112" s="51">
        <v>2.9</v>
      </c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2">
        <v>67</v>
      </c>
      <c r="W112" s="52">
        <v>35</v>
      </c>
      <c r="X112" s="53">
        <v>67</v>
      </c>
      <c r="Y112" s="53">
        <v>35</v>
      </c>
      <c r="Z112" s="51"/>
      <c r="AA112" s="51"/>
      <c r="AB112" s="51"/>
      <c r="AC112" s="51"/>
      <c r="AD112" s="53">
        <v>67</v>
      </c>
      <c r="AE112" s="51"/>
    </row>
    <row r="113" spans="1:31" s="35" customFormat="1" ht="30" x14ac:dyDescent="0.25">
      <c r="A113" s="32"/>
      <c r="B113" s="43" t="s">
        <v>107</v>
      </c>
      <c r="C113" s="32">
        <v>27.52</v>
      </c>
      <c r="D113" s="32">
        <v>48</v>
      </c>
      <c r="E113" s="32"/>
      <c r="F113" s="32"/>
      <c r="G113" s="32">
        <v>16</v>
      </c>
      <c r="H113" s="32">
        <v>35</v>
      </c>
      <c r="I113" s="32"/>
      <c r="J113" s="32"/>
      <c r="K113" s="32"/>
      <c r="L113" s="32"/>
      <c r="M113" s="32">
        <v>16</v>
      </c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4"/>
      <c r="Y113" s="34"/>
      <c r="Z113" s="32"/>
      <c r="AA113" s="32"/>
      <c r="AB113" s="32"/>
      <c r="AC113" s="32"/>
      <c r="AD113" s="34"/>
      <c r="AE113" s="32"/>
    </row>
    <row r="114" spans="1:31" s="54" customFormat="1" x14ac:dyDescent="0.25">
      <c r="A114" s="51"/>
      <c r="B114" s="25" t="s">
        <v>108</v>
      </c>
      <c r="C114" s="51">
        <v>8.9</v>
      </c>
      <c r="D114" s="51">
        <v>35</v>
      </c>
      <c r="E114" s="114">
        <v>35</v>
      </c>
      <c r="F114" s="51">
        <v>3.9</v>
      </c>
      <c r="G114" s="51">
        <v>12</v>
      </c>
      <c r="H114" s="51">
        <v>35</v>
      </c>
      <c r="I114" s="51"/>
      <c r="J114" s="51"/>
      <c r="K114" s="51"/>
      <c r="L114" s="51"/>
      <c r="M114" s="51">
        <v>12</v>
      </c>
      <c r="N114" s="51"/>
      <c r="O114" s="51">
        <v>0</v>
      </c>
      <c r="P114" s="51"/>
      <c r="Q114" s="51"/>
      <c r="R114" s="51"/>
      <c r="S114" s="51"/>
      <c r="T114" s="51"/>
      <c r="U114" s="51">
        <v>0</v>
      </c>
      <c r="V114" s="52">
        <v>12</v>
      </c>
      <c r="W114" s="52">
        <v>35</v>
      </c>
      <c r="X114" s="53">
        <v>12</v>
      </c>
      <c r="Y114" s="53">
        <v>35</v>
      </c>
      <c r="Z114" s="51"/>
      <c r="AA114" s="51"/>
      <c r="AB114" s="51"/>
      <c r="AC114" s="51"/>
      <c r="AD114" s="53">
        <v>12</v>
      </c>
      <c r="AE114" s="51"/>
    </row>
    <row r="115" spans="1:31" s="41" customFormat="1" ht="75" x14ac:dyDescent="0.25">
      <c r="A115" s="39"/>
      <c r="B115" s="25" t="s">
        <v>110</v>
      </c>
      <c r="C115" s="39">
        <v>68.272000000000006</v>
      </c>
      <c r="D115" s="39">
        <v>112</v>
      </c>
      <c r="E115" s="111">
        <v>99</v>
      </c>
      <c r="F115" s="39">
        <v>1.2</v>
      </c>
      <c r="G115" s="39">
        <v>39</v>
      </c>
      <c r="H115" s="39">
        <v>35</v>
      </c>
      <c r="I115" s="39"/>
      <c r="J115" s="39"/>
      <c r="K115" s="39"/>
      <c r="L115" s="39"/>
      <c r="M115" s="39">
        <v>39</v>
      </c>
      <c r="N115" s="39"/>
      <c r="O115" s="39">
        <v>18</v>
      </c>
      <c r="P115" s="39"/>
      <c r="Q115" s="39"/>
      <c r="R115" s="39"/>
      <c r="S115" s="39">
        <v>18</v>
      </c>
      <c r="T115" s="39"/>
      <c r="U115" s="39">
        <v>46</v>
      </c>
      <c r="V115" s="26">
        <v>34</v>
      </c>
      <c r="W115" s="26">
        <v>35</v>
      </c>
      <c r="X115" s="40">
        <v>34</v>
      </c>
      <c r="Y115" s="40">
        <v>35</v>
      </c>
      <c r="Z115" s="39"/>
      <c r="AA115" s="39"/>
      <c r="AB115" s="39"/>
      <c r="AC115" s="39"/>
      <c r="AD115" s="40">
        <v>34</v>
      </c>
      <c r="AE115" s="39"/>
    </row>
    <row r="116" spans="1:31" s="41" customFormat="1" ht="30" x14ac:dyDescent="0.25">
      <c r="A116" s="39"/>
      <c r="B116" s="25" t="s">
        <v>169</v>
      </c>
      <c r="C116" s="39">
        <v>42.78</v>
      </c>
      <c r="D116" s="39"/>
      <c r="E116" s="39">
        <v>94</v>
      </c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26"/>
      <c r="W116" s="26"/>
      <c r="X116" s="40"/>
      <c r="Y116" s="40"/>
      <c r="Z116" s="39"/>
      <c r="AA116" s="39"/>
      <c r="AB116" s="39"/>
      <c r="AC116" s="39"/>
      <c r="AD116" s="40"/>
      <c r="AE116" s="39"/>
    </row>
    <row r="117" spans="1:31" s="60" customFormat="1" ht="30" x14ac:dyDescent="0.25">
      <c r="A117" s="39"/>
      <c r="B117" s="25" t="s">
        <v>170</v>
      </c>
      <c r="C117" s="39">
        <v>137.26</v>
      </c>
      <c r="D117" s="39">
        <v>270</v>
      </c>
      <c r="E117" s="111">
        <v>263</v>
      </c>
      <c r="F117" s="39">
        <v>1.9</v>
      </c>
      <c r="G117" s="39">
        <v>94</v>
      </c>
      <c r="H117" s="39">
        <v>35</v>
      </c>
      <c r="I117" s="39"/>
      <c r="J117" s="39"/>
      <c r="K117" s="39"/>
      <c r="L117" s="39"/>
      <c r="M117" s="39">
        <v>94</v>
      </c>
      <c r="N117" s="39"/>
      <c r="O117" s="39">
        <v>29</v>
      </c>
      <c r="P117" s="39"/>
      <c r="Q117" s="39"/>
      <c r="R117" s="39"/>
      <c r="S117" s="39">
        <v>29</v>
      </c>
      <c r="T117" s="39"/>
      <c r="U117" s="39">
        <v>74</v>
      </c>
      <c r="V117" s="26">
        <v>92</v>
      </c>
      <c r="W117" s="26">
        <v>35</v>
      </c>
      <c r="X117" s="40">
        <v>92</v>
      </c>
      <c r="Y117" s="40">
        <v>35</v>
      </c>
      <c r="Z117" s="39"/>
      <c r="AA117" s="39"/>
      <c r="AB117" s="39"/>
      <c r="AC117" s="39"/>
      <c r="AD117" s="40">
        <v>92</v>
      </c>
      <c r="AE117" s="39"/>
    </row>
    <row r="118" spans="1:31" s="60" customFormat="1" x14ac:dyDescent="0.25">
      <c r="A118" s="39"/>
      <c r="B118" s="25" t="s">
        <v>111</v>
      </c>
      <c r="C118" s="39">
        <v>8.2850000000000001</v>
      </c>
      <c r="D118" s="39">
        <v>35</v>
      </c>
      <c r="E118" s="111">
        <v>38</v>
      </c>
      <c r="F118" s="39">
        <v>4.5999999999999996</v>
      </c>
      <c r="G118" s="39">
        <v>12</v>
      </c>
      <c r="H118" s="39">
        <v>35</v>
      </c>
      <c r="I118" s="39"/>
      <c r="J118" s="39"/>
      <c r="K118" s="39"/>
      <c r="L118" s="39"/>
      <c r="M118" s="39">
        <v>12</v>
      </c>
      <c r="N118" s="39"/>
      <c r="O118" s="39">
        <v>8</v>
      </c>
      <c r="P118" s="39"/>
      <c r="Q118" s="39"/>
      <c r="R118" s="39"/>
      <c r="S118" s="39">
        <v>8</v>
      </c>
      <c r="T118" s="39"/>
      <c r="U118" s="39">
        <v>66</v>
      </c>
      <c r="V118" s="26">
        <v>12</v>
      </c>
      <c r="W118" s="26">
        <v>35</v>
      </c>
      <c r="X118" s="40">
        <v>12</v>
      </c>
      <c r="Y118" s="40">
        <v>31.6</v>
      </c>
      <c r="Z118" s="39"/>
      <c r="AA118" s="39"/>
      <c r="AB118" s="39"/>
      <c r="AC118" s="39"/>
      <c r="AD118" s="40">
        <v>12</v>
      </c>
      <c r="AE118" s="39"/>
    </row>
    <row r="119" spans="1:31" s="61" customFormat="1" x14ac:dyDescent="0.25">
      <c r="A119" s="42"/>
      <c r="B119" s="43" t="s">
        <v>58</v>
      </c>
      <c r="C119" s="42">
        <v>199.1</v>
      </c>
      <c r="D119" s="42">
        <v>304</v>
      </c>
      <c r="E119" s="42"/>
      <c r="F119" s="42"/>
      <c r="G119" s="42">
        <v>106</v>
      </c>
      <c r="H119" s="42">
        <v>35</v>
      </c>
      <c r="I119" s="42"/>
      <c r="J119" s="42"/>
      <c r="K119" s="42"/>
      <c r="L119" s="42"/>
      <c r="M119" s="42">
        <v>106</v>
      </c>
      <c r="N119" s="42"/>
      <c r="O119" s="42"/>
      <c r="P119" s="42"/>
      <c r="Q119" s="42"/>
      <c r="R119" s="42"/>
      <c r="S119" s="42"/>
      <c r="T119" s="42"/>
      <c r="U119" s="42"/>
      <c r="V119" s="30"/>
      <c r="W119" s="30"/>
      <c r="X119" s="44"/>
      <c r="Y119" s="44"/>
      <c r="Z119" s="42"/>
      <c r="AA119" s="42"/>
      <c r="AB119" s="42"/>
      <c r="AC119" s="42"/>
      <c r="AD119" s="44"/>
      <c r="AE119" s="42"/>
    </row>
    <row r="120" spans="1:31" s="60" customFormat="1" ht="45" x14ac:dyDescent="0.25">
      <c r="A120" s="39"/>
      <c r="B120" s="25" t="s">
        <v>112</v>
      </c>
      <c r="C120" s="39">
        <v>9.0299999999999994</v>
      </c>
      <c r="D120" s="39">
        <v>49</v>
      </c>
      <c r="E120" s="111">
        <v>36</v>
      </c>
      <c r="F120" s="39">
        <v>3.98</v>
      </c>
      <c r="G120" s="39">
        <v>17</v>
      </c>
      <c r="H120" s="39">
        <v>35</v>
      </c>
      <c r="I120" s="39"/>
      <c r="J120" s="39"/>
      <c r="K120" s="39"/>
      <c r="L120" s="39"/>
      <c r="M120" s="39">
        <v>17</v>
      </c>
      <c r="N120" s="39"/>
      <c r="O120" s="39"/>
      <c r="P120" s="39"/>
      <c r="Q120" s="39"/>
      <c r="R120" s="39"/>
      <c r="S120" s="39"/>
      <c r="T120" s="39"/>
      <c r="U120" s="39"/>
      <c r="V120" s="26">
        <v>12</v>
      </c>
      <c r="W120" s="26">
        <v>35</v>
      </c>
      <c r="X120" s="40">
        <v>12</v>
      </c>
      <c r="Y120" s="40">
        <v>35</v>
      </c>
      <c r="Z120" s="39"/>
      <c r="AA120" s="39"/>
      <c r="AB120" s="39"/>
      <c r="AC120" s="39"/>
      <c r="AD120" s="40">
        <v>12</v>
      </c>
      <c r="AE120" s="39"/>
    </row>
    <row r="121" spans="1:31" s="60" customFormat="1" ht="45" x14ac:dyDescent="0.25">
      <c r="A121" s="39"/>
      <c r="B121" s="25" t="s">
        <v>113</v>
      </c>
      <c r="C121" s="39">
        <v>16.440000000000001</v>
      </c>
      <c r="D121" s="39">
        <v>49</v>
      </c>
      <c r="E121" s="39">
        <v>38</v>
      </c>
      <c r="F121" s="39">
        <v>2.31</v>
      </c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26">
        <v>13</v>
      </c>
      <c r="W121" s="26">
        <v>35</v>
      </c>
      <c r="X121" s="40">
        <v>13</v>
      </c>
      <c r="Y121" s="40">
        <v>35</v>
      </c>
      <c r="Z121" s="39"/>
      <c r="AA121" s="39"/>
      <c r="AB121" s="39"/>
      <c r="AC121" s="39"/>
      <c r="AD121" s="40">
        <v>13</v>
      </c>
      <c r="AE121" s="39"/>
    </row>
    <row r="122" spans="1:31" s="60" customFormat="1" ht="45" x14ac:dyDescent="0.25">
      <c r="A122" s="39"/>
      <c r="B122" s="25" t="s">
        <v>114</v>
      </c>
      <c r="C122" s="39">
        <v>10.1</v>
      </c>
      <c r="D122" s="39">
        <v>45</v>
      </c>
      <c r="E122" s="111">
        <v>38</v>
      </c>
      <c r="F122" s="39">
        <v>3.76</v>
      </c>
      <c r="G122" s="39">
        <v>15</v>
      </c>
      <c r="H122" s="39">
        <v>35</v>
      </c>
      <c r="I122" s="39"/>
      <c r="J122" s="39"/>
      <c r="K122" s="39"/>
      <c r="L122" s="39"/>
      <c r="M122" s="39">
        <v>15</v>
      </c>
      <c r="N122" s="39"/>
      <c r="O122" s="39"/>
      <c r="P122" s="39"/>
      <c r="Q122" s="39"/>
      <c r="R122" s="39"/>
      <c r="S122" s="39"/>
      <c r="T122" s="39"/>
      <c r="U122" s="39"/>
      <c r="V122" s="26">
        <v>13</v>
      </c>
      <c r="W122" s="26">
        <v>35</v>
      </c>
      <c r="X122" s="40">
        <v>13</v>
      </c>
      <c r="Y122" s="40">
        <v>35</v>
      </c>
      <c r="Z122" s="39"/>
      <c r="AA122" s="39"/>
      <c r="AB122" s="39"/>
      <c r="AC122" s="39"/>
      <c r="AD122" s="40">
        <v>13</v>
      </c>
      <c r="AE122" s="39"/>
    </row>
    <row r="123" spans="1:31" s="60" customFormat="1" ht="45" x14ac:dyDescent="0.25">
      <c r="A123" s="39"/>
      <c r="B123" s="25" t="s">
        <v>115</v>
      </c>
      <c r="C123" s="39">
        <v>27.48</v>
      </c>
      <c r="D123" s="39">
        <v>41</v>
      </c>
      <c r="E123" s="111">
        <v>103</v>
      </c>
      <c r="F123" s="39">
        <v>3.7</v>
      </c>
      <c r="G123" s="39">
        <v>10</v>
      </c>
      <c r="H123" s="39">
        <v>25</v>
      </c>
      <c r="I123" s="39"/>
      <c r="J123" s="39"/>
      <c r="K123" s="39"/>
      <c r="L123" s="39"/>
      <c r="M123" s="39">
        <v>10</v>
      </c>
      <c r="N123" s="39"/>
      <c r="O123" s="39"/>
      <c r="P123" s="39"/>
      <c r="Q123" s="39"/>
      <c r="R123" s="39"/>
      <c r="S123" s="39"/>
      <c r="T123" s="39"/>
      <c r="U123" s="39"/>
      <c r="V123" s="26">
        <v>36</v>
      </c>
      <c r="W123" s="26">
        <v>35</v>
      </c>
      <c r="X123" s="40">
        <v>35</v>
      </c>
      <c r="Y123" s="40">
        <v>35</v>
      </c>
      <c r="Z123" s="39"/>
      <c r="AA123" s="39"/>
      <c r="AB123" s="39"/>
      <c r="AC123" s="39"/>
      <c r="AD123" s="40">
        <v>35</v>
      </c>
      <c r="AE123" s="39"/>
    </row>
    <row r="124" spans="1:31" s="60" customFormat="1" x14ac:dyDescent="0.25">
      <c r="A124" s="39"/>
      <c r="B124" s="25" t="s">
        <v>116</v>
      </c>
      <c r="C124" s="39">
        <v>28.446999999999999</v>
      </c>
      <c r="D124" s="39">
        <v>38</v>
      </c>
      <c r="E124" s="111">
        <v>38</v>
      </c>
      <c r="F124" s="39">
        <v>1.3</v>
      </c>
      <c r="G124" s="39">
        <v>15</v>
      </c>
      <c r="H124" s="39">
        <v>35</v>
      </c>
      <c r="I124" s="39"/>
      <c r="J124" s="39"/>
      <c r="K124" s="39"/>
      <c r="L124" s="39"/>
      <c r="M124" s="39">
        <v>15</v>
      </c>
      <c r="N124" s="39"/>
      <c r="O124" s="39">
        <v>0</v>
      </c>
      <c r="P124" s="39"/>
      <c r="Q124" s="39"/>
      <c r="R124" s="39"/>
      <c r="S124" s="39"/>
      <c r="T124" s="39"/>
      <c r="U124" s="39">
        <v>0</v>
      </c>
      <c r="V124" s="26">
        <v>13</v>
      </c>
      <c r="W124" s="26">
        <v>35</v>
      </c>
      <c r="X124" s="40">
        <v>13</v>
      </c>
      <c r="Y124" s="40">
        <v>35</v>
      </c>
      <c r="Z124" s="39"/>
      <c r="AA124" s="39"/>
      <c r="AB124" s="39"/>
      <c r="AC124" s="39"/>
      <c r="AD124" s="40">
        <v>13</v>
      </c>
      <c r="AE124" s="39"/>
    </row>
    <row r="125" spans="1:31" s="61" customFormat="1" x14ac:dyDescent="0.25">
      <c r="A125" s="42"/>
      <c r="B125" s="43" t="s">
        <v>117</v>
      </c>
      <c r="C125" s="42">
        <v>65.400000000000006</v>
      </c>
      <c r="D125" s="42">
        <v>118</v>
      </c>
      <c r="E125" s="42"/>
      <c r="F125" s="42"/>
      <c r="G125" s="42">
        <v>41</v>
      </c>
      <c r="H125" s="42">
        <v>35</v>
      </c>
      <c r="I125" s="42"/>
      <c r="J125" s="42"/>
      <c r="K125" s="42"/>
      <c r="L125" s="42"/>
      <c r="M125" s="42">
        <v>41</v>
      </c>
      <c r="N125" s="42"/>
      <c r="O125" s="42"/>
      <c r="P125" s="42"/>
      <c r="Q125" s="42"/>
      <c r="R125" s="42"/>
      <c r="S125" s="42"/>
      <c r="T125" s="42"/>
      <c r="U125" s="42"/>
      <c r="V125" s="30"/>
      <c r="W125" s="30"/>
      <c r="X125" s="44"/>
      <c r="Y125" s="44"/>
      <c r="Z125" s="42"/>
      <c r="AA125" s="42"/>
      <c r="AB125" s="42"/>
      <c r="AC125" s="42"/>
      <c r="AD125" s="44"/>
      <c r="AE125" s="42"/>
    </row>
    <row r="126" spans="1:31" s="60" customFormat="1" x14ac:dyDescent="0.25">
      <c r="A126" s="39"/>
      <c r="B126" s="25" t="s">
        <v>118</v>
      </c>
      <c r="C126" s="39">
        <v>50.29</v>
      </c>
      <c r="D126" s="39">
        <v>70</v>
      </c>
      <c r="E126" s="111">
        <v>89</v>
      </c>
      <c r="F126" s="39">
        <v>1.7</v>
      </c>
      <c r="G126" s="39">
        <v>24</v>
      </c>
      <c r="H126" s="39">
        <v>35</v>
      </c>
      <c r="I126" s="39"/>
      <c r="J126" s="39"/>
      <c r="K126" s="39"/>
      <c r="L126" s="39"/>
      <c r="M126" s="39">
        <v>24</v>
      </c>
      <c r="N126" s="39"/>
      <c r="O126" s="39">
        <v>0</v>
      </c>
      <c r="P126" s="39"/>
      <c r="Q126" s="39"/>
      <c r="R126" s="39"/>
      <c r="S126" s="39"/>
      <c r="T126" s="39"/>
      <c r="U126" s="39">
        <v>0</v>
      </c>
      <c r="V126" s="26">
        <v>31</v>
      </c>
      <c r="W126" s="26">
        <v>35</v>
      </c>
      <c r="X126" s="40">
        <v>31</v>
      </c>
      <c r="Y126" s="40">
        <v>35</v>
      </c>
      <c r="Z126" s="39"/>
      <c r="AA126" s="39"/>
      <c r="AB126" s="39"/>
      <c r="AC126" s="39"/>
      <c r="AD126" s="40">
        <v>31</v>
      </c>
      <c r="AE126" s="39"/>
    </row>
    <row r="127" spans="1:31" s="60" customFormat="1" x14ac:dyDescent="0.25">
      <c r="A127" s="39"/>
      <c r="B127" s="25" t="s">
        <v>120</v>
      </c>
      <c r="C127" s="39">
        <v>34.350999999999999</v>
      </c>
      <c r="D127" s="39">
        <v>37</v>
      </c>
      <c r="E127" s="111">
        <v>48</v>
      </c>
      <c r="F127" s="39">
        <v>1.3</v>
      </c>
      <c r="G127" s="39">
        <v>12</v>
      </c>
      <c r="H127" s="39">
        <v>35</v>
      </c>
      <c r="I127" s="39"/>
      <c r="J127" s="39"/>
      <c r="K127" s="39"/>
      <c r="L127" s="39"/>
      <c r="M127" s="39">
        <v>12</v>
      </c>
      <c r="N127" s="39"/>
      <c r="O127" s="39">
        <v>0</v>
      </c>
      <c r="P127" s="39"/>
      <c r="Q127" s="39"/>
      <c r="R127" s="39"/>
      <c r="S127" s="39"/>
      <c r="T127" s="39"/>
      <c r="U127" s="39">
        <v>0</v>
      </c>
      <c r="V127" s="26">
        <v>16</v>
      </c>
      <c r="W127" s="26">
        <v>35</v>
      </c>
      <c r="X127" s="40">
        <v>16</v>
      </c>
      <c r="Y127" s="40">
        <v>35</v>
      </c>
      <c r="Z127" s="39"/>
      <c r="AA127" s="39"/>
      <c r="AB127" s="39"/>
      <c r="AC127" s="39"/>
      <c r="AD127" s="40">
        <v>16</v>
      </c>
      <c r="AE127" s="39"/>
    </row>
    <row r="128" spans="1:31" s="60" customFormat="1" ht="30" x14ac:dyDescent="0.25">
      <c r="A128" s="39"/>
      <c r="B128" s="25" t="s">
        <v>122</v>
      </c>
      <c r="C128" s="39">
        <v>27.4</v>
      </c>
      <c r="D128" s="39">
        <v>69</v>
      </c>
      <c r="E128" s="111">
        <v>60</v>
      </c>
      <c r="F128" s="39">
        <v>2.1</v>
      </c>
      <c r="G128" s="39">
        <v>24</v>
      </c>
      <c r="H128" s="39">
        <v>35</v>
      </c>
      <c r="I128" s="39"/>
      <c r="J128" s="39"/>
      <c r="K128" s="39"/>
      <c r="L128" s="39"/>
      <c r="M128" s="39">
        <v>24</v>
      </c>
      <c r="N128" s="39"/>
      <c r="O128" s="39">
        <v>0</v>
      </c>
      <c r="P128" s="39"/>
      <c r="Q128" s="39"/>
      <c r="R128" s="39"/>
      <c r="S128" s="39"/>
      <c r="T128" s="39"/>
      <c r="U128" s="39">
        <v>0</v>
      </c>
      <c r="V128" s="26">
        <v>21</v>
      </c>
      <c r="W128" s="26">
        <v>35</v>
      </c>
      <c r="X128" s="40">
        <v>21</v>
      </c>
      <c r="Y128" s="40">
        <v>35</v>
      </c>
      <c r="Z128" s="39"/>
      <c r="AA128" s="39"/>
      <c r="AB128" s="39"/>
      <c r="AC128" s="39"/>
      <c r="AD128" s="40">
        <v>21</v>
      </c>
      <c r="AE128" s="39"/>
    </row>
    <row r="129" spans="1:31" s="61" customFormat="1" x14ac:dyDescent="0.25">
      <c r="A129" s="42"/>
      <c r="B129" s="43" t="s">
        <v>123</v>
      </c>
      <c r="C129" s="42">
        <v>30.92</v>
      </c>
      <c r="D129" s="42">
        <v>50</v>
      </c>
      <c r="E129" s="42"/>
      <c r="F129" s="42"/>
      <c r="G129" s="42">
        <v>17</v>
      </c>
      <c r="H129" s="42">
        <v>35</v>
      </c>
      <c r="I129" s="42"/>
      <c r="J129" s="42"/>
      <c r="K129" s="42"/>
      <c r="L129" s="42"/>
      <c r="M129" s="42">
        <v>17</v>
      </c>
      <c r="N129" s="42"/>
      <c r="O129" s="42"/>
      <c r="P129" s="42"/>
      <c r="Q129" s="42"/>
      <c r="R129" s="42"/>
      <c r="S129" s="42"/>
      <c r="T129" s="42"/>
      <c r="U129" s="42"/>
      <c r="V129" s="30"/>
      <c r="W129" s="30"/>
      <c r="X129" s="44"/>
      <c r="Y129" s="44"/>
      <c r="Z129" s="42"/>
      <c r="AA129" s="42"/>
      <c r="AB129" s="42"/>
      <c r="AC129" s="42"/>
      <c r="AD129" s="44"/>
      <c r="AE129" s="42"/>
    </row>
    <row r="130" spans="1:31" s="61" customFormat="1" x14ac:dyDescent="0.25">
      <c r="A130" s="42"/>
      <c r="B130" s="43" t="s">
        <v>124</v>
      </c>
      <c r="C130" s="42">
        <v>128.6</v>
      </c>
      <c r="D130" s="42">
        <v>162</v>
      </c>
      <c r="E130" s="42"/>
      <c r="F130" s="42"/>
      <c r="G130" s="42">
        <v>56</v>
      </c>
      <c r="H130" s="42">
        <v>35</v>
      </c>
      <c r="I130" s="42"/>
      <c r="J130" s="42"/>
      <c r="K130" s="42"/>
      <c r="L130" s="42"/>
      <c r="M130" s="42">
        <v>56</v>
      </c>
      <c r="N130" s="42"/>
      <c r="O130" s="42"/>
      <c r="P130" s="42"/>
      <c r="Q130" s="42"/>
      <c r="R130" s="42"/>
      <c r="S130" s="42"/>
      <c r="T130" s="42"/>
      <c r="U130" s="42"/>
      <c r="V130" s="30"/>
      <c r="W130" s="30"/>
      <c r="X130" s="44"/>
      <c r="Y130" s="44"/>
      <c r="Z130" s="42"/>
      <c r="AA130" s="42"/>
      <c r="AB130" s="42"/>
      <c r="AC130" s="42"/>
      <c r="AD130" s="44"/>
      <c r="AE130" s="42"/>
    </row>
    <row r="131" spans="1:31" s="61" customFormat="1" x14ac:dyDescent="0.25">
      <c r="A131" s="42"/>
      <c r="B131" s="43" t="s">
        <v>132</v>
      </c>
      <c r="C131" s="42">
        <v>5.6379999999999999</v>
      </c>
      <c r="D131" s="42">
        <v>39</v>
      </c>
      <c r="E131" s="42"/>
      <c r="F131" s="42"/>
      <c r="G131" s="42">
        <v>13</v>
      </c>
      <c r="H131" s="42">
        <v>35</v>
      </c>
      <c r="I131" s="42"/>
      <c r="J131" s="42"/>
      <c r="K131" s="42"/>
      <c r="L131" s="42"/>
      <c r="M131" s="42">
        <v>13</v>
      </c>
      <c r="N131" s="42"/>
      <c r="O131" s="42"/>
      <c r="P131" s="42"/>
      <c r="Q131" s="42"/>
      <c r="R131" s="42"/>
      <c r="S131" s="42"/>
      <c r="T131" s="42"/>
      <c r="U131" s="42"/>
      <c r="V131" s="30"/>
      <c r="W131" s="30"/>
      <c r="X131" s="44"/>
      <c r="Y131" s="44"/>
      <c r="Z131" s="42"/>
      <c r="AA131" s="42"/>
      <c r="AB131" s="42"/>
      <c r="AC131" s="42"/>
      <c r="AD131" s="44"/>
      <c r="AE131" s="42"/>
    </row>
    <row r="132" spans="1:31" s="61" customFormat="1" x14ac:dyDescent="0.25">
      <c r="A132" s="42"/>
      <c r="B132" s="25" t="s">
        <v>171</v>
      </c>
      <c r="C132" s="39">
        <v>8.4</v>
      </c>
      <c r="D132" s="42"/>
      <c r="E132" s="42">
        <v>30</v>
      </c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30"/>
      <c r="W132" s="30"/>
      <c r="X132" s="44"/>
      <c r="Y132" s="44"/>
      <c r="Z132" s="42"/>
      <c r="AA132" s="42"/>
      <c r="AB132" s="42"/>
      <c r="AC132" s="42"/>
      <c r="AD132" s="44"/>
      <c r="AE132" s="42"/>
    </row>
    <row r="133" spans="1:31" s="60" customFormat="1" x14ac:dyDescent="0.25">
      <c r="A133" s="39"/>
      <c r="B133" s="25" t="s">
        <v>119</v>
      </c>
      <c r="C133" s="39">
        <v>20.510999999999999</v>
      </c>
      <c r="D133" s="39"/>
      <c r="E133" s="111">
        <v>39</v>
      </c>
      <c r="F133" s="39">
        <v>1.9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26">
        <v>13</v>
      </c>
      <c r="W133" s="26">
        <v>35</v>
      </c>
      <c r="X133" s="40">
        <v>13</v>
      </c>
      <c r="Y133" s="40">
        <v>35</v>
      </c>
      <c r="Z133" s="39"/>
      <c r="AA133" s="39"/>
      <c r="AB133" s="39"/>
      <c r="AC133" s="39"/>
      <c r="AD133" s="40">
        <v>13</v>
      </c>
      <c r="AE133" s="39"/>
    </row>
    <row r="134" spans="1:31" s="60" customFormat="1" x14ac:dyDescent="0.25">
      <c r="A134" s="39"/>
      <c r="B134" s="25" t="s">
        <v>121</v>
      </c>
      <c r="C134" s="39">
        <v>89.183999999999997</v>
      </c>
      <c r="D134" s="39">
        <v>163</v>
      </c>
      <c r="E134" s="111">
        <v>172</v>
      </c>
      <c r="F134" s="39">
        <v>1.9</v>
      </c>
      <c r="G134" s="39">
        <v>57</v>
      </c>
      <c r="H134" s="39">
        <v>35</v>
      </c>
      <c r="I134" s="39"/>
      <c r="J134" s="39"/>
      <c r="K134" s="39"/>
      <c r="L134" s="39"/>
      <c r="M134" s="39">
        <v>57</v>
      </c>
      <c r="N134" s="39"/>
      <c r="O134" s="39"/>
      <c r="P134" s="39"/>
      <c r="Q134" s="39"/>
      <c r="R134" s="39"/>
      <c r="S134" s="39"/>
      <c r="T134" s="39"/>
      <c r="U134" s="39">
        <v>0</v>
      </c>
      <c r="V134" s="26">
        <v>60</v>
      </c>
      <c r="W134" s="26">
        <v>35</v>
      </c>
      <c r="X134" s="40">
        <v>60</v>
      </c>
      <c r="Y134" s="40">
        <v>35</v>
      </c>
      <c r="Z134" s="39"/>
      <c r="AA134" s="39"/>
      <c r="AB134" s="39"/>
      <c r="AC134" s="39"/>
      <c r="AD134" s="40">
        <v>60</v>
      </c>
      <c r="AE134" s="39"/>
    </row>
    <row r="135" spans="1:31" s="70" customFormat="1" ht="15" customHeight="1" x14ac:dyDescent="0.25">
      <c r="A135" s="3" t="s">
        <v>33</v>
      </c>
      <c r="B135" s="3"/>
      <c r="C135" s="66">
        <f>SUM(C101:C134)</f>
        <v>4202.6380000000017</v>
      </c>
      <c r="D135" s="66">
        <f>SUM(D101:D134)</f>
        <v>5121</v>
      </c>
      <c r="E135" s="67">
        <f>SUM(E101:E134)</f>
        <v>4546</v>
      </c>
      <c r="F135" s="67"/>
      <c r="G135" s="66">
        <f>SUM(G101:G134)</f>
        <v>1417</v>
      </c>
      <c r="H135" s="66">
        <f>SUM(H101:H134)</f>
        <v>704.6</v>
      </c>
      <c r="I135" s="67"/>
      <c r="J135" s="66">
        <f>SUM(J101:J134)</f>
        <v>0</v>
      </c>
      <c r="K135" s="67"/>
      <c r="L135" s="67"/>
      <c r="M135" s="66">
        <f>SUM(M101:M134)</f>
        <v>1417</v>
      </c>
      <c r="N135" s="66">
        <f>SUM(N101:N134)</f>
        <v>0</v>
      </c>
      <c r="O135" s="67">
        <f>SUM(O101:O134)</f>
        <v>108</v>
      </c>
      <c r="P135" s="67"/>
      <c r="Q135" s="67"/>
      <c r="R135" s="67"/>
      <c r="S135" s="67">
        <f>SUM(S101:S134)</f>
        <v>108</v>
      </c>
      <c r="T135" s="67"/>
      <c r="U135" s="67"/>
      <c r="V135" s="68">
        <f>SUM(V101:V134)</f>
        <v>1523</v>
      </c>
      <c r="W135" s="68"/>
      <c r="X135" s="69">
        <f>SUM(X101:X134)</f>
        <v>1116</v>
      </c>
      <c r="Y135" s="69"/>
      <c r="Z135" s="67">
        <f>SUM(Z101:Z134)</f>
        <v>200</v>
      </c>
      <c r="AA135" s="67"/>
      <c r="AB135" s="67"/>
      <c r="AC135" s="67"/>
      <c r="AD135" s="69">
        <f>SUM(AD101:AD134)</f>
        <v>1116</v>
      </c>
      <c r="AE135" s="67"/>
    </row>
    <row r="136" spans="1:31" s="85" customFormat="1" ht="18.75" x14ac:dyDescent="0.3">
      <c r="A136" s="1" t="s">
        <v>133</v>
      </c>
      <c r="B136" s="1"/>
      <c r="C136" s="82">
        <f>C135+C99+C93+C81+C74+C51+C41+C29+C16</f>
        <v>49030.633200000004</v>
      </c>
      <c r="D136" s="82">
        <f>D135+D99+D93+D81+D74+D51+D41+D29+D16</f>
        <v>43534</v>
      </c>
      <c r="E136" s="82">
        <f>E135+E99+E93+E81+E74+E51+E41+E29+E16</f>
        <v>35282</v>
      </c>
      <c r="F136" s="82"/>
      <c r="G136" s="82">
        <f>G135+G99+G93+G81+G74+G51+G41+G29+G16</f>
        <v>14400</v>
      </c>
      <c r="H136" s="82"/>
      <c r="I136" s="82"/>
      <c r="J136" s="82"/>
      <c r="K136" s="82"/>
      <c r="L136" s="82"/>
      <c r="M136" s="82"/>
      <c r="N136" s="82"/>
      <c r="O136" s="82">
        <f>O135+O99+O93+O81+O74+O51+O41+O29+O16</f>
        <v>3877</v>
      </c>
      <c r="P136" s="82"/>
      <c r="Q136" s="82"/>
      <c r="R136" s="82"/>
      <c r="S136" s="82">
        <f>S135+S99+S93+S81+S74+S51+S41+S29+S16</f>
        <v>3877</v>
      </c>
      <c r="T136" s="82"/>
      <c r="U136" s="82"/>
      <c r="V136" s="83">
        <f>V135+V99+V93+V81+V74+V51+V41+V29+V16</f>
        <v>12318</v>
      </c>
      <c r="W136" s="83"/>
      <c r="X136" s="84">
        <f>X135+X99+X93+X81+X74+X51+X41+X29+X16</f>
        <v>11893</v>
      </c>
      <c r="Y136" s="84"/>
      <c r="Z136" s="82">
        <f>Z135+Z99+Z93+Z81+Z74+Z51+Z41+Z29+Z16</f>
        <v>2250</v>
      </c>
      <c r="AA136" s="82"/>
      <c r="AB136" s="82"/>
      <c r="AC136" s="82"/>
      <c r="AD136" s="84">
        <f>AD135+AD99+AD93+AD81+AD74+AD51+AD41+AD29+AD16</f>
        <v>11893</v>
      </c>
      <c r="AE136" s="82"/>
    </row>
    <row r="137" spans="1:31" s="89" customFormat="1" x14ac:dyDescent="0.2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7"/>
      <c r="W137" s="87"/>
      <c r="X137" s="88"/>
      <c r="Y137" s="88"/>
      <c r="Z137" s="86"/>
      <c r="AA137" s="86"/>
      <c r="AB137" s="86"/>
      <c r="AC137" s="86"/>
      <c r="AD137" s="88"/>
      <c r="AE137" s="86"/>
    </row>
    <row r="138" spans="1:31" s="75" customFormat="1" x14ac:dyDescent="0.2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7"/>
      <c r="W138" s="87"/>
      <c r="X138" s="88"/>
      <c r="Y138" s="88"/>
      <c r="Z138" s="86"/>
      <c r="AA138" s="86"/>
      <c r="AB138" s="86"/>
      <c r="AC138" s="86"/>
      <c r="AD138" s="88"/>
      <c r="AE138" s="86"/>
    </row>
    <row r="139" spans="1:31" s="75" customFormat="1" x14ac:dyDescent="0.2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7"/>
      <c r="W139" s="87"/>
      <c r="X139" s="88"/>
      <c r="Y139" s="88"/>
      <c r="Z139" s="86"/>
      <c r="AA139" s="86"/>
      <c r="AB139" s="86"/>
      <c r="AC139" s="86"/>
      <c r="AD139" s="88"/>
      <c r="AE139" s="86"/>
    </row>
    <row r="140" spans="1:31" s="75" customFormat="1" x14ac:dyDescent="0.2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7"/>
      <c r="W140" s="87"/>
      <c r="X140" s="88"/>
      <c r="Y140" s="88"/>
      <c r="Z140" s="86"/>
      <c r="AA140" s="86"/>
      <c r="AB140" s="86"/>
      <c r="AC140" s="86"/>
      <c r="AD140" s="88"/>
      <c r="AE140" s="86"/>
    </row>
  </sheetData>
  <mergeCells count="54">
    <mergeCell ref="A99:B99"/>
    <mergeCell ref="A100:AE100"/>
    <mergeCell ref="A135:B135"/>
    <mergeCell ref="A136:B136"/>
    <mergeCell ref="A75:AE75"/>
    <mergeCell ref="A81:B81"/>
    <mergeCell ref="A82:AE82"/>
    <mergeCell ref="A93:B93"/>
    <mergeCell ref="A94:AE94"/>
    <mergeCell ref="A41:B41"/>
    <mergeCell ref="A42:AE42"/>
    <mergeCell ref="A51:B51"/>
    <mergeCell ref="A52:AE52"/>
    <mergeCell ref="A74:B74"/>
    <mergeCell ref="A12:AE12"/>
    <mergeCell ref="A16:B16"/>
    <mergeCell ref="A17:AE17"/>
    <mergeCell ref="A29:B29"/>
    <mergeCell ref="A30:AE30"/>
    <mergeCell ref="AA7:AE8"/>
    <mergeCell ref="D9:D10"/>
    <mergeCell ref="E9:E10"/>
    <mergeCell ref="J9:M9"/>
    <mergeCell ref="N9:N10"/>
    <mergeCell ref="P9:S9"/>
    <mergeCell ref="T9:T10"/>
    <mergeCell ref="AA9:AD9"/>
    <mergeCell ref="AE9:AE10"/>
    <mergeCell ref="V7:V10"/>
    <mergeCell ref="W7:W10"/>
    <mergeCell ref="X7:X10"/>
    <mergeCell ref="Y7:Y10"/>
    <mergeCell ref="Z7:Z10"/>
    <mergeCell ref="I7:I10"/>
    <mergeCell ref="J7:N8"/>
    <mergeCell ref="O7:O10"/>
    <mergeCell ref="P7:T8"/>
    <mergeCell ref="U7:U10"/>
    <mergeCell ref="A1:AE2"/>
    <mergeCell ref="A3:AE3"/>
    <mergeCell ref="A4:AE4"/>
    <mergeCell ref="A5:A10"/>
    <mergeCell ref="B5:B10"/>
    <mergeCell ref="C5:C10"/>
    <mergeCell ref="D5:E8"/>
    <mergeCell ref="F5:F10"/>
    <mergeCell ref="G5:U5"/>
    <mergeCell ref="V5:AE5"/>
    <mergeCell ref="G6:N6"/>
    <mergeCell ref="O6:U6"/>
    <mergeCell ref="V6:W6"/>
    <mergeCell ref="X6:AE6"/>
    <mergeCell ref="G7:G10"/>
    <mergeCell ref="H7:H1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2"/>
  <sheetViews>
    <sheetView view="pageBreakPreview" zoomScale="75" zoomScaleNormal="80" zoomScalePageLayoutView="75" workbookViewId="0">
      <pane ySplit="11" topLeftCell="A97" activePane="bottomLeft" state="frozen"/>
      <selection activeCell="D1" sqref="D1"/>
      <selection pane="bottomLeft" activeCell="B79" sqref="B79:C79"/>
    </sheetView>
  </sheetViews>
  <sheetFormatPr defaultColWidth="8.28515625" defaultRowHeight="15" x14ac:dyDescent="0.25"/>
  <cols>
    <col min="1" max="1" width="6.85546875" customWidth="1"/>
    <col min="2" max="2" width="24.140625" customWidth="1"/>
    <col min="3" max="3" width="16.28515625" customWidth="1"/>
    <col min="6" max="6" width="20.140625" customWidth="1"/>
    <col min="22" max="23" width="9.140625" style="15" customWidth="1"/>
    <col min="24" max="25" width="9.140625" style="16" customWidth="1"/>
    <col min="30" max="30" width="9.140625" style="16" customWidth="1"/>
  </cols>
  <sheetData>
    <row r="1" spans="1:3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8.75" x14ac:dyDescent="0.3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18.75" x14ac:dyDescent="0.3">
      <c r="A4" s="14" t="s">
        <v>134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5.75" customHeight="1" x14ac:dyDescent="0.25">
      <c r="A5" s="13" t="s">
        <v>3</v>
      </c>
      <c r="B5" s="12" t="s">
        <v>4</v>
      </c>
      <c r="C5" s="12" t="s">
        <v>5</v>
      </c>
      <c r="D5" s="11" t="s">
        <v>6</v>
      </c>
      <c r="E5" s="11"/>
      <c r="F5" s="12" t="s">
        <v>7</v>
      </c>
      <c r="G5" s="12" t="s">
        <v>8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 t="s">
        <v>9</v>
      </c>
      <c r="W5" s="12"/>
      <c r="X5" s="12"/>
      <c r="Y5" s="12"/>
      <c r="Z5" s="12"/>
      <c r="AA5" s="12"/>
      <c r="AB5" s="12"/>
      <c r="AC5" s="12"/>
      <c r="AD5" s="12"/>
      <c r="AE5" s="12"/>
    </row>
    <row r="6" spans="1:31" ht="66" customHeight="1" x14ac:dyDescent="0.25">
      <c r="A6" s="13"/>
      <c r="B6" s="12"/>
      <c r="C6" s="12"/>
      <c r="D6" s="11"/>
      <c r="E6" s="11"/>
      <c r="F6" s="12"/>
      <c r="G6" s="12" t="s">
        <v>10</v>
      </c>
      <c r="H6" s="12"/>
      <c r="I6" s="12"/>
      <c r="J6" s="12"/>
      <c r="K6" s="12"/>
      <c r="L6" s="12"/>
      <c r="M6" s="12"/>
      <c r="N6" s="12"/>
      <c r="O6" s="12" t="s">
        <v>11</v>
      </c>
      <c r="P6" s="12"/>
      <c r="Q6" s="12"/>
      <c r="R6" s="12"/>
      <c r="S6" s="12"/>
      <c r="T6" s="12"/>
      <c r="U6" s="12"/>
      <c r="V6" s="12" t="s">
        <v>12</v>
      </c>
      <c r="W6" s="12"/>
      <c r="X6" s="12" t="s">
        <v>13</v>
      </c>
      <c r="Y6" s="12"/>
      <c r="Z6" s="12"/>
      <c r="AA6" s="12"/>
      <c r="AB6" s="12"/>
      <c r="AC6" s="12"/>
      <c r="AD6" s="12"/>
      <c r="AE6" s="12"/>
    </row>
    <row r="7" spans="1:31" ht="34.5" customHeight="1" x14ac:dyDescent="0.25">
      <c r="A7" s="13"/>
      <c r="B7" s="12"/>
      <c r="C7" s="12"/>
      <c r="D7" s="11"/>
      <c r="E7" s="11"/>
      <c r="F7" s="12"/>
      <c r="G7" s="10" t="s">
        <v>14</v>
      </c>
      <c r="H7" s="9" t="s">
        <v>15</v>
      </c>
      <c r="I7" s="9" t="s">
        <v>16</v>
      </c>
      <c r="J7" s="12" t="s">
        <v>17</v>
      </c>
      <c r="K7" s="12"/>
      <c r="L7" s="12"/>
      <c r="M7" s="12"/>
      <c r="N7" s="12"/>
      <c r="O7" s="9" t="s">
        <v>14</v>
      </c>
      <c r="P7" s="12" t="s">
        <v>17</v>
      </c>
      <c r="Q7" s="12"/>
      <c r="R7" s="12"/>
      <c r="S7" s="12"/>
      <c r="T7" s="12"/>
      <c r="U7" s="9" t="s">
        <v>18</v>
      </c>
      <c r="V7" s="8" t="s">
        <v>14</v>
      </c>
      <c r="W7" s="8" t="s">
        <v>15</v>
      </c>
      <c r="X7" s="7" t="s">
        <v>19</v>
      </c>
      <c r="Y7" s="7" t="s">
        <v>15</v>
      </c>
      <c r="Z7" s="12" t="s">
        <v>20</v>
      </c>
      <c r="AA7" s="12" t="s">
        <v>17</v>
      </c>
      <c r="AB7" s="12"/>
      <c r="AC7" s="12"/>
      <c r="AD7" s="12"/>
      <c r="AE7" s="12"/>
    </row>
    <row r="8" spans="1:31" ht="48.75" customHeight="1" x14ac:dyDescent="0.25">
      <c r="A8" s="13"/>
      <c r="B8" s="12"/>
      <c r="C8" s="12"/>
      <c r="D8" s="11"/>
      <c r="E8" s="11"/>
      <c r="F8" s="12"/>
      <c r="G8" s="10"/>
      <c r="H8" s="9"/>
      <c r="I8" s="9"/>
      <c r="J8" s="12"/>
      <c r="K8" s="12"/>
      <c r="L8" s="12"/>
      <c r="M8" s="12"/>
      <c r="N8" s="12"/>
      <c r="O8" s="9"/>
      <c r="P8" s="12"/>
      <c r="Q8" s="12"/>
      <c r="R8" s="12"/>
      <c r="S8" s="12"/>
      <c r="T8" s="12"/>
      <c r="U8" s="9"/>
      <c r="V8" s="8"/>
      <c r="W8" s="8"/>
      <c r="X8" s="7"/>
      <c r="Y8" s="7"/>
      <c r="Z8" s="12"/>
      <c r="AA8" s="12"/>
      <c r="AB8" s="12"/>
      <c r="AC8" s="12"/>
      <c r="AD8" s="12"/>
      <c r="AE8" s="12"/>
    </row>
    <row r="9" spans="1:31" ht="15.75" customHeight="1" x14ac:dyDescent="0.25">
      <c r="A9" s="13"/>
      <c r="B9" s="12"/>
      <c r="C9" s="12"/>
      <c r="D9" s="12" t="s">
        <v>21</v>
      </c>
      <c r="E9" s="12" t="s">
        <v>22</v>
      </c>
      <c r="F9" s="12"/>
      <c r="G9" s="10"/>
      <c r="H9" s="9"/>
      <c r="I9" s="9"/>
      <c r="J9" s="12" t="s">
        <v>23</v>
      </c>
      <c r="K9" s="12"/>
      <c r="L9" s="12"/>
      <c r="M9" s="12"/>
      <c r="N9" s="9" t="s">
        <v>24</v>
      </c>
      <c r="O9" s="9"/>
      <c r="P9" s="12" t="s">
        <v>23</v>
      </c>
      <c r="Q9" s="12"/>
      <c r="R9" s="12"/>
      <c r="S9" s="12"/>
      <c r="T9" s="9" t="s">
        <v>24</v>
      </c>
      <c r="U9" s="9"/>
      <c r="V9" s="8"/>
      <c r="W9" s="8"/>
      <c r="X9" s="7"/>
      <c r="Y9" s="7"/>
      <c r="Z9" s="12"/>
      <c r="AA9" s="12"/>
      <c r="AB9" s="12"/>
      <c r="AC9" s="12"/>
      <c r="AD9" s="12"/>
      <c r="AE9" s="9" t="s">
        <v>24</v>
      </c>
    </row>
    <row r="10" spans="1:31" ht="135.75" customHeight="1" x14ac:dyDescent="0.25">
      <c r="A10" s="13"/>
      <c r="B10" s="12"/>
      <c r="C10" s="12"/>
      <c r="D10" s="12"/>
      <c r="E10" s="12"/>
      <c r="F10" s="12"/>
      <c r="G10" s="10"/>
      <c r="H10" s="9"/>
      <c r="I10" s="9"/>
      <c r="J10" s="17" t="s">
        <v>25</v>
      </c>
      <c r="K10" s="17" t="s">
        <v>26</v>
      </c>
      <c r="L10" s="17" t="s">
        <v>27</v>
      </c>
      <c r="M10" s="17" t="s">
        <v>28</v>
      </c>
      <c r="N10" s="9"/>
      <c r="O10" s="9"/>
      <c r="P10" s="17" t="s">
        <v>25</v>
      </c>
      <c r="Q10" s="17" t="s">
        <v>26</v>
      </c>
      <c r="R10" s="17" t="s">
        <v>27</v>
      </c>
      <c r="S10" s="17" t="s">
        <v>28</v>
      </c>
      <c r="T10" s="9"/>
      <c r="U10" s="9"/>
      <c r="V10" s="8"/>
      <c r="W10" s="8"/>
      <c r="X10" s="7"/>
      <c r="Y10" s="7"/>
      <c r="Z10" s="12"/>
      <c r="AA10" s="17" t="s">
        <v>25</v>
      </c>
      <c r="AB10" s="17" t="s">
        <v>26</v>
      </c>
      <c r="AC10" s="17" t="s">
        <v>27</v>
      </c>
      <c r="AD10" s="18" t="s">
        <v>28</v>
      </c>
      <c r="AE10" s="9"/>
    </row>
    <row r="11" spans="1:31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  <c r="R11" s="19">
        <v>18</v>
      </c>
      <c r="S11" s="19">
        <v>19</v>
      </c>
      <c r="T11" s="19">
        <v>20</v>
      </c>
      <c r="U11" s="19">
        <v>21</v>
      </c>
      <c r="V11" s="20">
        <v>22</v>
      </c>
      <c r="W11" s="20">
        <v>23</v>
      </c>
      <c r="X11" s="21">
        <v>24</v>
      </c>
      <c r="Y11" s="21">
        <v>25</v>
      </c>
      <c r="Z11" s="19">
        <v>26</v>
      </c>
      <c r="AA11" s="19">
        <v>27</v>
      </c>
      <c r="AB11" s="19">
        <v>28</v>
      </c>
      <c r="AC11" s="19">
        <v>29</v>
      </c>
      <c r="AD11" s="21">
        <v>30</v>
      </c>
      <c r="AE11" s="19">
        <v>31</v>
      </c>
    </row>
    <row r="12" spans="1:31" ht="15" customHeight="1" x14ac:dyDescent="0.25">
      <c r="A12" s="6" t="s">
        <v>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15" customFormat="1" ht="30" x14ac:dyDescent="0.25">
      <c r="A13" s="22"/>
      <c r="B13" s="23" t="s">
        <v>30</v>
      </c>
      <c r="C13" s="22">
        <v>2810.5529999999999</v>
      </c>
      <c r="D13" s="22">
        <v>415</v>
      </c>
      <c r="E13" s="22">
        <v>368</v>
      </c>
      <c r="F13" s="22">
        <v>0.14000000000000001</v>
      </c>
      <c r="G13" s="22">
        <v>124</v>
      </c>
      <c r="H13" s="22">
        <v>30</v>
      </c>
      <c r="I13" s="22">
        <v>57</v>
      </c>
      <c r="J13" s="22"/>
      <c r="K13" s="22"/>
      <c r="L13" s="22"/>
      <c r="M13" s="22">
        <v>124</v>
      </c>
      <c r="N13" s="22"/>
      <c r="O13" s="22">
        <v>0</v>
      </c>
      <c r="P13" s="22"/>
      <c r="Q13" s="22"/>
      <c r="R13" s="22"/>
      <c r="S13" s="22"/>
      <c r="T13" s="22"/>
      <c r="U13" s="22">
        <v>0</v>
      </c>
      <c r="V13" s="22">
        <v>110</v>
      </c>
      <c r="W13" s="22">
        <v>30</v>
      </c>
      <c r="X13" s="22">
        <v>109</v>
      </c>
      <c r="Y13" s="22">
        <v>30</v>
      </c>
      <c r="Z13" s="22">
        <v>50</v>
      </c>
      <c r="AA13" s="22"/>
      <c r="AB13" s="22"/>
      <c r="AC13" s="22"/>
      <c r="AD13" s="22">
        <v>109</v>
      </c>
      <c r="AE13" s="22"/>
    </row>
    <row r="14" spans="1:31" ht="15" customHeight="1" x14ac:dyDescent="0.25">
      <c r="A14" s="3" t="s">
        <v>33</v>
      </c>
      <c r="B14" s="3"/>
      <c r="C14" s="90">
        <f>SUM(C13)</f>
        <v>2810.5529999999999</v>
      </c>
      <c r="D14" s="90">
        <f>SUM(D13)</f>
        <v>415</v>
      </c>
      <c r="E14" s="90">
        <f>SUM(E13)</f>
        <v>368</v>
      </c>
      <c r="F14" s="90"/>
      <c r="G14" s="90">
        <f>SUM(G13)</f>
        <v>124</v>
      </c>
      <c r="H14" s="90"/>
      <c r="I14" s="90"/>
      <c r="J14" s="90"/>
      <c r="K14" s="90"/>
      <c r="L14" s="90"/>
      <c r="M14" s="90">
        <f>SUM(M13)</f>
        <v>124</v>
      </c>
      <c r="N14" s="90"/>
      <c r="O14" s="90"/>
      <c r="P14" s="90"/>
      <c r="Q14" s="90"/>
      <c r="R14" s="90"/>
      <c r="S14" s="90"/>
      <c r="T14" s="90"/>
      <c r="U14" s="90"/>
      <c r="V14" s="22">
        <f>SUM(V13)</f>
        <v>110</v>
      </c>
      <c r="W14" s="22"/>
      <c r="X14" s="91">
        <f>SUM(X13)</f>
        <v>109</v>
      </c>
      <c r="Y14" s="91"/>
      <c r="Z14" s="90">
        <f>SUM(Z13)</f>
        <v>50</v>
      </c>
      <c r="AA14" s="90"/>
      <c r="AB14" s="90"/>
      <c r="AC14" s="90"/>
      <c r="AD14" s="91">
        <f>SUM(AD13)</f>
        <v>109</v>
      </c>
      <c r="AE14" s="90"/>
    </row>
    <row r="15" spans="1:31" ht="15" customHeight="1" x14ac:dyDescent="0.25">
      <c r="A15" s="3" t="s">
        <v>34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15" customFormat="1" ht="30" x14ac:dyDescent="0.25">
      <c r="A16" s="22"/>
      <c r="B16" s="23" t="s">
        <v>30</v>
      </c>
      <c r="C16" s="22">
        <v>5805.4520000000002</v>
      </c>
      <c r="D16" s="22">
        <v>661</v>
      </c>
      <c r="E16" s="22">
        <v>502</v>
      </c>
      <c r="F16" s="22">
        <v>0.1</v>
      </c>
      <c r="G16" s="22">
        <v>198</v>
      </c>
      <c r="H16" s="22">
        <v>30</v>
      </c>
      <c r="I16" s="22">
        <v>17</v>
      </c>
      <c r="J16" s="22"/>
      <c r="K16" s="22"/>
      <c r="L16" s="22"/>
      <c r="M16" s="22">
        <v>198</v>
      </c>
      <c r="N16" s="22"/>
      <c r="O16" s="22">
        <v>2</v>
      </c>
      <c r="P16" s="22"/>
      <c r="Q16" s="22"/>
      <c r="R16" s="22"/>
      <c r="S16" s="22">
        <v>2</v>
      </c>
      <c r="T16" s="22"/>
      <c r="U16" s="22">
        <v>1</v>
      </c>
      <c r="V16" s="22">
        <v>150</v>
      </c>
      <c r="W16" s="22">
        <v>30</v>
      </c>
      <c r="X16" s="22">
        <v>150</v>
      </c>
      <c r="Y16" s="22">
        <v>30</v>
      </c>
      <c r="Z16" s="22">
        <v>10</v>
      </c>
      <c r="AA16" s="22"/>
      <c r="AB16" s="22"/>
      <c r="AC16" s="22"/>
      <c r="AD16" s="22">
        <v>150</v>
      </c>
      <c r="AE16" s="22"/>
    </row>
    <row r="17" spans="1:31" s="41" customFormat="1" x14ac:dyDescent="0.25">
      <c r="A17" s="39"/>
      <c r="B17" s="25" t="s">
        <v>37</v>
      </c>
      <c r="C17" s="39">
        <v>347.1</v>
      </c>
      <c r="D17" s="39">
        <v>136</v>
      </c>
      <c r="E17" s="39">
        <v>134</v>
      </c>
      <c r="F17" s="39">
        <v>0.39</v>
      </c>
      <c r="G17" s="39">
        <v>20</v>
      </c>
      <c r="H17" s="39">
        <v>15</v>
      </c>
      <c r="I17" s="39"/>
      <c r="J17" s="39"/>
      <c r="K17" s="39"/>
      <c r="L17" s="39"/>
      <c r="M17" s="39">
        <v>20</v>
      </c>
      <c r="N17" s="39"/>
      <c r="O17" s="39">
        <v>0</v>
      </c>
      <c r="P17" s="39"/>
      <c r="Q17" s="39"/>
      <c r="R17" s="39"/>
      <c r="S17" s="39"/>
      <c r="T17" s="39"/>
      <c r="U17" s="39">
        <v>0</v>
      </c>
      <c r="V17" s="26">
        <v>40</v>
      </c>
      <c r="W17" s="26">
        <v>30</v>
      </c>
      <c r="X17" s="40">
        <v>40</v>
      </c>
      <c r="Y17" s="40">
        <v>30</v>
      </c>
      <c r="Z17" s="39"/>
      <c r="AA17" s="39"/>
      <c r="AB17" s="39"/>
      <c r="AC17" s="39"/>
      <c r="AD17" s="40">
        <v>40</v>
      </c>
      <c r="AE17" s="39"/>
    </row>
    <row r="18" spans="1:31" s="41" customFormat="1" ht="30" x14ac:dyDescent="0.25">
      <c r="A18" s="39"/>
      <c r="B18" s="25" t="s">
        <v>135</v>
      </c>
      <c r="C18" s="39">
        <v>931.41840000000002</v>
      </c>
      <c r="D18" s="39">
        <v>209</v>
      </c>
      <c r="E18" s="39">
        <v>167</v>
      </c>
      <c r="F18" s="39">
        <v>0.17</v>
      </c>
      <c r="G18" s="39">
        <v>62</v>
      </c>
      <c r="H18" s="39">
        <v>30</v>
      </c>
      <c r="I18" s="39"/>
      <c r="J18" s="39"/>
      <c r="K18" s="39"/>
      <c r="L18" s="39"/>
      <c r="M18" s="39">
        <v>62</v>
      </c>
      <c r="N18" s="39"/>
      <c r="O18" s="39">
        <v>15</v>
      </c>
      <c r="P18" s="39"/>
      <c r="Q18" s="39"/>
      <c r="R18" s="39"/>
      <c r="S18" s="39">
        <v>15</v>
      </c>
      <c r="T18" s="39"/>
      <c r="U18" s="39">
        <v>24</v>
      </c>
      <c r="V18" s="26">
        <v>50</v>
      </c>
      <c r="W18" s="26">
        <v>30</v>
      </c>
      <c r="X18" s="40">
        <v>50</v>
      </c>
      <c r="Y18" s="40">
        <v>30</v>
      </c>
      <c r="Z18" s="39"/>
      <c r="AA18" s="39"/>
      <c r="AB18" s="39"/>
      <c r="AC18" s="39"/>
      <c r="AD18" s="40">
        <v>50</v>
      </c>
      <c r="AE18" s="39"/>
    </row>
    <row r="19" spans="1:31" s="36" customFormat="1" x14ac:dyDescent="0.25">
      <c r="A19" s="42"/>
      <c r="B19" s="43" t="s">
        <v>136</v>
      </c>
      <c r="C19" s="42">
        <v>145.9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30"/>
      <c r="W19" s="30"/>
      <c r="X19" s="44"/>
      <c r="Y19" s="44"/>
      <c r="Z19" s="42"/>
      <c r="AA19" s="42"/>
      <c r="AB19" s="42"/>
      <c r="AC19" s="42"/>
      <c r="AD19" s="44"/>
      <c r="AE19" s="42"/>
    </row>
    <row r="20" spans="1:31" s="36" customFormat="1" x14ac:dyDescent="0.25">
      <c r="A20" s="42"/>
      <c r="B20" s="43" t="s">
        <v>137</v>
      </c>
      <c r="C20" s="42">
        <v>172.351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30"/>
      <c r="W20" s="30"/>
      <c r="X20" s="44"/>
      <c r="Y20" s="44"/>
      <c r="Z20" s="42"/>
      <c r="AA20" s="42"/>
      <c r="AB20" s="42"/>
      <c r="AC20" s="42"/>
      <c r="AD20" s="44"/>
      <c r="AE20" s="42"/>
    </row>
    <row r="21" spans="1:31" s="36" customFormat="1" x14ac:dyDescent="0.25">
      <c r="A21" s="42"/>
      <c r="B21" s="43" t="s">
        <v>42</v>
      </c>
      <c r="C21" s="42">
        <v>39.845999999999997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30"/>
      <c r="W21" s="30"/>
      <c r="X21" s="44"/>
      <c r="Y21" s="44"/>
      <c r="Z21" s="42"/>
      <c r="AA21" s="42"/>
      <c r="AB21" s="42"/>
      <c r="AC21" s="42"/>
      <c r="AD21" s="44"/>
      <c r="AE21" s="42"/>
    </row>
    <row r="22" spans="1:31" s="36" customFormat="1" ht="30" x14ac:dyDescent="0.25">
      <c r="A22" s="42"/>
      <c r="B22" s="43" t="s">
        <v>43</v>
      </c>
      <c r="C22" s="42">
        <v>399.62799999999999</v>
      </c>
      <c r="D22" s="42">
        <v>70</v>
      </c>
      <c r="E22" s="42">
        <v>56</v>
      </c>
      <c r="F22" s="42">
        <v>0.14000000000000001</v>
      </c>
      <c r="G22" s="42">
        <v>21</v>
      </c>
      <c r="H22" s="42">
        <v>30</v>
      </c>
      <c r="I22" s="42"/>
      <c r="J22" s="42"/>
      <c r="K22" s="42"/>
      <c r="L22" s="42"/>
      <c r="M22" s="42">
        <v>21</v>
      </c>
      <c r="N22" s="42"/>
      <c r="O22" s="42"/>
      <c r="P22" s="42"/>
      <c r="Q22" s="42"/>
      <c r="R22" s="42"/>
      <c r="S22" s="42"/>
      <c r="T22" s="42"/>
      <c r="U22" s="42"/>
      <c r="V22" s="30"/>
      <c r="W22" s="30"/>
      <c r="X22" s="44"/>
      <c r="Y22" s="44"/>
      <c r="Z22" s="42"/>
      <c r="AA22" s="42"/>
      <c r="AB22" s="42"/>
      <c r="AC22" s="42"/>
      <c r="AD22" s="44"/>
      <c r="AE22" s="42"/>
    </row>
    <row r="23" spans="1:31" s="41" customFormat="1" x14ac:dyDescent="0.25">
      <c r="A23" s="39"/>
      <c r="B23" s="39" t="s">
        <v>45</v>
      </c>
      <c r="C23" s="39">
        <v>101.31</v>
      </c>
      <c r="D23" s="39">
        <v>36</v>
      </c>
      <c r="E23" s="39">
        <v>27</v>
      </c>
      <c r="F23" s="39">
        <v>0.26</v>
      </c>
      <c r="G23" s="39">
        <v>8</v>
      </c>
      <c r="H23" s="39">
        <v>22</v>
      </c>
      <c r="I23" s="39"/>
      <c r="J23" s="39"/>
      <c r="K23" s="39"/>
      <c r="L23" s="39"/>
      <c r="M23" s="39">
        <v>8</v>
      </c>
      <c r="N23" s="39"/>
      <c r="O23" s="39">
        <v>2</v>
      </c>
      <c r="P23" s="39"/>
      <c r="Q23" s="39"/>
      <c r="R23" s="39"/>
      <c r="S23" s="39">
        <v>2</v>
      </c>
      <c r="T23" s="39"/>
      <c r="U23" s="39">
        <v>25</v>
      </c>
      <c r="V23" s="26">
        <v>8</v>
      </c>
      <c r="W23" s="26">
        <v>30</v>
      </c>
      <c r="X23" s="40">
        <v>8</v>
      </c>
      <c r="Y23" s="40">
        <v>30</v>
      </c>
      <c r="Z23" s="39"/>
      <c r="AA23" s="39"/>
      <c r="AB23" s="39"/>
      <c r="AC23" s="39"/>
      <c r="AD23" s="40">
        <v>8</v>
      </c>
      <c r="AE23" s="39"/>
    </row>
    <row r="24" spans="1:31" s="35" customFormat="1" ht="15" customHeight="1" x14ac:dyDescent="0.25">
      <c r="A24" s="5" t="s">
        <v>33</v>
      </c>
      <c r="B24" s="5"/>
      <c r="C24" s="32">
        <f>SUM(C16:C23)</f>
        <v>7943.0053999999991</v>
      </c>
      <c r="D24" s="32">
        <f>SUM(D16:D23)</f>
        <v>1112</v>
      </c>
      <c r="E24" s="32">
        <f>SUM(E16:E23)</f>
        <v>886</v>
      </c>
      <c r="F24" s="32"/>
      <c r="G24" s="32">
        <f>SUM(G16:G23)</f>
        <v>309</v>
      </c>
      <c r="H24" s="32"/>
      <c r="I24" s="32"/>
      <c r="J24" s="32">
        <f>SUM(J16:J23)</f>
        <v>0</v>
      </c>
      <c r="K24" s="32"/>
      <c r="L24" s="32"/>
      <c r="M24" s="32">
        <f>SUM(M16:M23)</f>
        <v>309</v>
      </c>
      <c r="N24" s="32">
        <f>SUM(N16:N23)</f>
        <v>0</v>
      </c>
      <c r="O24" s="32">
        <f>SUM(O16:O23)</f>
        <v>19</v>
      </c>
      <c r="P24" s="32"/>
      <c r="Q24" s="32"/>
      <c r="R24" s="32"/>
      <c r="S24" s="32">
        <f>SUM(S16:S23)</f>
        <v>19</v>
      </c>
      <c r="T24" s="32"/>
      <c r="U24" s="32"/>
      <c r="V24" s="33">
        <f>SUM(V16:V23)</f>
        <v>248</v>
      </c>
      <c r="W24" s="33"/>
      <c r="X24" s="34">
        <f>SUM(X16:X23)</f>
        <v>248</v>
      </c>
      <c r="Y24" s="34"/>
      <c r="Z24" s="32">
        <f>SUM(Z16:Z23)</f>
        <v>10</v>
      </c>
      <c r="AA24" s="32"/>
      <c r="AB24" s="32"/>
      <c r="AC24" s="32"/>
      <c r="AD24" s="34">
        <f>SUM(AD16:AD23)</f>
        <v>248</v>
      </c>
      <c r="AE24" s="32"/>
    </row>
    <row r="25" spans="1:31" s="36" customFormat="1" ht="15" customHeight="1" x14ac:dyDescent="0.25">
      <c r="A25" s="5" t="s">
        <v>47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38" customFormat="1" ht="30" x14ac:dyDescent="0.25">
      <c r="A26" s="30"/>
      <c r="B26" s="37" t="s">
        <v>83</v>
      </c>
      <c r="C26" s="30">
        <v>3523.6579999999999</v>
      </c>
      <c r="D26" s="30">
        <v>320</v>
      </c>
      <c r="E26" s="30">
        <v>150</v>
      </c>
      <c r="F26" s="30">
        <v>0.14000000000000001</v>
      </c>
      <c r="G26" s="30">
        <v>95</v>
      </c>
      <c r="H26" s="30">
        <v>30</v>
      </c>
      <c r="I26" s="30">
        <v>4</v>
      </c>
      <c r="J26" s="30"/>
      <c r="K26" s="30"/>
      <c r="L26" s="30"/>
      <c r="M26" s="30">
        <v>95</v>
      </c>
      <c r="N26" s="30"/>
      <c r="O26" s="30">
        <v>0</v>
      </c>
      <c r="P26" s="30"/>
      <c r="Q26" s="30"/>
      <c r="R26" s="30"/>
      <c r="S26" s="30"/>
      <c r="T26" s="30"/>
      <c r="U26" s="30">
        <v>0</v>
      </c>
      <c r="V26" s="30">
        <v>45</v>
      </c>
      <c r="W26" s="30">
        <v>30</v>
      </c>
      <c r="X26" s="30">
        <v>44</v>
      </c>
      <c r="Y26" s="30">
        <v>30</v>
      </c>
      <c r="Z26" s="30">
        <v>2</v>
      </c>
      <c r="AA26" s="30"/>
      <c r="AB26" s="30"/>
      <c r="AC26" s="30"/>
      <c r="AD26" s="30">
        <v>44</v>
      </c>
      <c r="AE26" s="30"/>
    </row>
    <row r="27" spans="1:31" s="36" customFormat="1" x14ac:dyDescent="0.25">
      <c r="A27" s="42"/>
      <c r="B27" s="43" t="s">
        <v>138</v>
      </c>
      <c r="C27" s="42">
        <v>666.95</v>
      </c>
      <c r="D27" s="42">
        <v>72</v>
      </c>
      <c r="E27" s="42"/>
      <c r="F27" s="42"/>
      <c r="G27" s="42">
        <v>10</v>
      </c>
      <c r="H27" s="42">
        <v>15</v>
      </c>
      <c r="I27" s="42"/>
      <c r="J27" s="42"/>
      <c r="K27" s="42"/>
      <c r="L27" s="42"/>
      <c r="M27" s="42">
        <v>15</v>
      </c>
      <c r="N27" s="42"/>
      <c r="O27" s="42"/>
      <c r="P27" s="42"/>
      <c r="Q27" s="42"/>
      <c r="R27" s="42"/>
      <c r="S27" s="42"/>
      <c r="T27" s="42"/>
      <c r="U27" s="42"/>
      <c r="V27" s="30"/>
      <c r="W27" s="30"/>
      <c r="X27" s="44"/>
      <c r="Y27" s="44"/>
      <c r="Z27" s="42"/>
      <c r="AA27" s="42"/>
      <c r="AB27" s="42"/>
      <c r="AC27" s="42"/>
      <c r="AD27" s="44"/>
      <c r="AE27" s="42"/>
    </row>
    <row r="28" spans="1:31" s="36" customFormat="1" x14ac:dyDescent="0.25">
      <c r="A28" s="42"/>
      <c r="B28" s="43" t="s">
        <v>139</v>
      </c>
      <c r="C28" s="42">
        <v>187.47499999999999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30"/>
      <c r="W28" s="30"/>
      <c r="X28" s="44"/>
      <c r="Y28" s="44"/>
      <c r="Z28" s="42"/>
      <c r="AA28" s="42"/>
      <c r="AB28" s="42"/>
      <c r="AC28" s="42"/>
      <c r="AD28" s="44"/>
      <c r="AE28" s="42"/>
    </row>
    <row r="29" spans="1:31" s="41" customFormat="1" x14ac:dyDescent="0.25">
      <c r="A29" s="39"/>
      <c r="B29" s="25" t="s">
        <v>52</v>
      </c>
      <c r="C29" s="39">
        <v>335.6</v>
      </c>
      <c r="D29" s="39">
        <v>101</v>
      </c>
      <c r="E29" s="39">
        <v>70</v>
      </c>
      <c r="F29" s="39">
        <v>0.21</v>
      </c>
      <c r="G29" s="39">
        <v>21</v>
      </c>
      <c r="H29" s="39">
        <v>20</v>
      </c>
      <c r="I29" s="39"/>
      <c r="J29" s="39"/>
      <c r="K29" s="39"/>
      <c r="L29" s="39"/>
      <c r="M29" s="39">
        <v>21</v>
      </c>
      <c r="N29" s="39"/>
      <c r="O29" s="39"/>
      <c r="P29" s="39"/>
      <c r="Q29" s="39"/>
      <c r="R29" s="39"/>
      <c r="S29" s="39"/>
      <c r="T29" s="39"/>
      <c r="U29" s="39"/>
      <c r="V29" s="26">
        <v>21</v>
      </c>
      <c r="W29" s="26">
        <v>30</v>
      </c>
      <c r="X29" s="40">
        <v>21</v>
      </c>
      <c r="Y29" s="40">
        <v>30</v>
      </c>
      <c r="Z29" s="39"/>
      <c r="AA29" s="39"/>
      <c r="AB29" s="39"/>
      <c r="AC29" s="39"/>
      <c r="AD29" s="40">
        <v>21</v>
      </c>
      <c r="AE29" s="39"/>
    </row>
    <row r="30" spans="1:31" s="35" customFormat="1" ht="15" customHeight="1" x14ac:dyDescent="0.25">
      <c r="A30" s="5" t="s">
        <v>33</v>
      </c>
      <c r="B30" s="5"/>
      <c r="C30" s="32">
        <f>SUM(C26:C29)</f>
        <v>4713.6830000000009</v>
      </c>
      <c r="D30" s="32">
        <f>SUM(D26:D29)</f>
        <v>493</v>
      </c>
      <c r="E30" s="32">
        <f>SUM(E26:E29)</f>
        <v>220</v>
      </c>
      <c r="F30" s="32"/>
      <c r="G30" s="32">
        <f>SUM(G26:G29)</f>
        <v>126</v>
      </c>
      <c r="H30" s="32"/>
      <c r="I30" s="32"/>
      <c r="J30" s="32">
        <f>SUM(J26:J29)</f>
        <v>0</v>
      </c>
      <c r="K30" s="32"/>
      <c r="L30" s="32"/>
      <c r="M30" s="32">
        <f>SUM(M26:M29)</f>
        <v>131</v>
      </c>
      <c r="N30" s="32">
        <f>SUM(N26:N29)</f>
        <v>0</v>
      </c>
      <c r="O30" s="32">
        <f>SUM(O26:O29)</f>
        <v>0</v>
      </c>
      <c r="P30" s="32"/>
      <c r="Q30" s="32"/>
      <c r="R30" s="32"/>
      <c r="S30" s="32">
        <f>SUM(S26:S29)</f>
        <v>0</v>
      </c>
      <c r="T30" s="32"/>
      <c r="U30" s="32"/>
      <c r="V30" s="33">
        <f>SUM(V26:V29)</f>
        <v>66</v>
      </c>
      <c r="W30" s="33"/>
      <c r="X30" s="34">
        <f>SUM(X26:X29)</f>
        <v>65</v>
      </c>
      <c r="Y30" s="34"/>
      <c r="Z30" s="32">
        <f>SUM(Z26:Z29)</f>
        <v>2</v>
      </c>
      <c r="AA30" s="32"/>
      <c r="AB30" s="32"/>
      <c r="AC30" s="32"/>
      <c r="AD30" s="34">
        <f>SUM(AD26:AD29)</f>
        <v>65</v>
      </c>
      <c r="AE30" s="32"/>
    </row>
    <row r="31" spans="1:31" s="36" customFormat="1" x14ac:dyDescent="0.25">
      <c r="A31" s="4" t="s">
        <v>56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s="38" customFormat="1" ht="30" x14ac:dyDescent="0.25">
      <c r="A32" s="30"/>
      <c r="B32" s="37" t="s">
        <v>83</v>
      </c>
      <c r="C32" s="30">
        <v>1412.566</v>
      </c>
      <c r="D32" s="30">
        <v>97</v>
      </c>
      <c r="E32" s="30">
        <v>105</v>
      </c>
      <c r="F32" s="30">
        <v>0.9</v>
      </c>
      <c r="G32" s="30">
        <v>29</v>
      </c>
      <c r="H32" s="30">
        <v>30</v>
      </c>
      <c r="I32" s="30">
        <v>24</v>
      </c>
      <c r="J32" s="30"/>
      <c r="K32" s="30"/>
      <c r="L32" s="30"/>
      <c r="M32" s="30">
        <v>29</v>
      </c>
      <c r="N32" s="30"/>
      <c r="O32" s="30">
        <v>0</v>
      </c>
      <c r="P32" s="30"/>
      <c r="Q32" s="30"/>
      <c r="R32" s="30"/>
      <c r="S32" s="30"/>
      <c r="T32" s="30"/>
      <c r="U32" s="30">
        <v>0</v>
      </c>
      <c r="V32" s="30">
        <v>31</v>
      </c>
      <c r="W32" s="30">
        <v>30</v>
      </c>
      <c r="X32" s="30">
        <v>31</v>
      </c>
      <c r="Y32" s="30">
        <v>30</v>
      </c>
      <c r="Z32" s="30">
        <v>26</v>
      </c>
      <c r="AA32" s="30"/>
      <c r="AB32" s="30"/>
      <c r="AC32" s="30"/>
      <c r="AD32" s="30">
        <v>31</v>
      </c>
      <c r="AE32" s="30"/>
    </row>
    <row r="33" spans="1:31" s="36" customFormat="1" x14ac:dyDescent="0.25">
      <c r="A33" s="42"/>
      <c r="B33" s="43" t="s">
        <v>57</v>
      </c>
      <c r="C33" s="42">
        <v>51.6</v>
      </c>
      <c r="D33" s="42">
        <v>24</v>
      </c>
      <c r="E33" s="42"/>
      <c r="F33" s="42"/>
      <c r="G33" s="42">
        <v>3</v>
      </c>
      <c r="H33" s="42">
        <v>12.5</v>
      </c>
      <c r="I33" s="42"/>
      <c r="J33" s="42"/>
      <c r="K33" s="42"/>
      <c r="L33" s="42"/>
      <c r="M33" s="42">
        <v>3</v>
      </c>
      <c r="N33" s="42"/>
      <c r="O33" s="42"/>
      <c r="P33" s="42"/>
      <c r="Q33" s="42"/>
      <c r="R33" s="42"/>
      <c r="S33" s="42"/>
      <c r="T33" s="42"/>
      <c r="U33" s="42"/>
      <c r="V33" s="30"/>
      <c r="W33" s="30"/>
      <c r="X33" s="44"/>
      <c r="Y33" s="44"/>
      <c r="Z33" s="42"/>
      <c r="AA33" s="42"/>
      <c r="AB33" s="42"/>
      <c r="AC33" s="42"/>
      <c r="AD33" s="44"/>
      <c r="AE33" s="42"/>
    </row>
    <row r="34" spans="1:31" s="41" customFormat="1" x14ac:dyDescent="0.25">
      <c r="A34" s="39"/>
      <c r="B34" s="25" t="s">
        <v>58</v>
      </c>
      <c r="C34" s="39">
        <v>39.4</v>
      </c>
      <c r="D34" s="39"/>
      <c r="E34" s="39">
        <v>30</v>
      </c>
      <c r="F34" s="39">
        <v>0.7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26">
        <v>9</v>
      </c>
      <c r="W34" s="26">
        <v>30</v>
      </c>
      <c r="X34" s="40">
        <v>9</v>
      </c>
      <c r="Y34" s="40">
        <v>30</v>
      </c>
      <c r="Z34" s="39"/>
      <c r="AA34" s="39"/>
      <c r="AB34" s="39"/>
      <c r="AC34" s="39"/>
      <c r="AD34" s="40">
        <v>9</v>
      </c>
      <c r="AE34" s="39"/>
    </row>
    <row r="35" spans="1:31" s="41" customFormat="1" ht="60" x14ac:dyDescent="0.25">
      <c r="A35" s="39"/>
      <c r="B35" s="25" t="s">
        <v>128</v>
      </c>
      <c r="C35" s="39">
        <v>229.4</v>
      </c>
      <c r="D35" s="39">
        <v>53</v>
      </c>
      <c r="E35" s="39">
        <v>41</v>
      </c>
      <c r="F35" s="39">
        <v>0.18</v>
      </c>
      <c r="G35" s="39">
        <v>15</v>
      </c>
      <c r="H35" s="39">
        <v>30</v>
      </c>
      <c r="I35" s="39"/>
      <c r="J35" s="39"/>
      <c r="K35" s="39"/>
      <c r="L35" s="39"/>
      <c r="M35" s="39">
        <v>15</v>
      </c>
      <c r="N35" s="39"/>
      <c r="O35" s="39">
        <v>1</v>
      </c>
      <c r="P35" s="39"/>
      <c r="Q35" s="39"/>
      <c r="R35" s="39"/>
      <c r="S35" s="39">
        <v>1</v>
      </c>
      <c r="T35" s="39"/>
      <c r="U35" s="39">
        <v>6</v>
      </c>
      <c r="V35" s="26">
        <v>12</v>
      </c>
      <c r="W35" s="26">
        <v>30</v>
      </c>
      <c r="X35" s="40">
        <v>12</v>
      </c>
      <c r="Y35" s="40">
        <v>30</v>
      </c>
      <c r="Z35" s="39"/>
      <c r="AA35" s="39"/>
      <c r="AB35" s="39"/>
      <c r="AC35" s="39"/>
      <c r="AD35" s="40">
        <v>12</v>
      </c>
      <c r="AE35" s="39"/>
    </row>
    <row r="36" spans="1:31" s="27" customFormat="1" ht="45" x14ac:dyDescent="0.25">
      <c r="A36" s="24"/>
      <c r="B36" s="46" t="s">
        <v>127</v>
      </c>
      <c r="C36" s="24">
        <v>26.44</v>
      </c>
      <c r="D36" s="24">
        <v>13</v>
      </c>
      <c r="E36" s="24">
        <v>23</v>
      </c>
      <c r="F36" s="24">
        <v>0.56999999999999995</v>
      </c>
      <c r="G36" s="24">
        <v>3</v>
      </c>
      <c r="H36" s="24">
        <v>30</v>
      </c>
      <c r="I36" s="24"/>
      <c r="J36" s="24"/>
      <c r="K36" s="24"/>
      <c r="L36" s="24"/>
      <c r="M36" s="24">
        <v>3</v>
      </c>
      <c r="N36" s="24"/>
      <c r="O36" s="24">
        <v>1</v>
      </c>
      <c r="P36" s="24"/>
      <c r="Q36" s="24"/>
      <c r="R36" s="24"/>
      <c r="S36" s="24">
        <v>1</v>
      </c>
      <c r="T36" s="24"/>
      <c r="U36" s="24">
        <v>33</v>
      </c>
      <c r="V36" s="24">
        <v>6</v>
      </c>
      <c r="W36" s="24">
        <v>30</v>
      </c>
      <c r="X36" s="24">
        <v>6</v>
      </c>
      <c r="Y36" s="24">
        <v>30</v>
      </c>
      <c r="Z36" s="24"/>
      <c r="AA36" s="24"/>
      <c r="AB36" s="24"/>
      <c r="AC36" s="24"/>
      <c r="AD36" s="24">
        <v>6</v>
      </c>
      <c r="AE36" s="24"/>
    </row>
    <row r="37" spans="1:31" s="41" customFormat="1" x14ac:dyDescent="0.25">
      <c r="A37" s="39"/>
      <c r="B37" s="25" t="s">
        <v>60</v>
      </c>
      <c r="C37" s="39">
        <v>126.2</v>
      </c>
      <c r="D37" s="39">
        <v>48</v>
      </c>
      <c r="E37" s="39">
        <v>58</v>
      </c>
      <c r="F37" s="39">
        <v>0.46</v>
      </c>
      <c r="G37" s="39">
        <v>7</v>
      </c>
      <c r="H37" s="39">
        <v>14.5</v>
      </c>
      <c r="I37" s="39"/>
      <c r="J37" s="39"/>
      <c r="K37" s="39"/>
      <c r="L37" s="39"/>
      <c r="M37" s="39">
        <v>7</v>
      </c>
      <c r="N37" s="39"/>
      <c r="O37" s="39"/>
      <c r="P37" s="39"/>
      <c r="Q37" s="39"/>
      <c r="R37" s="39"/>
      <c r="S37" s="39"/>
      <c r="T37" s="39"/>
      <c r="U37" s="39"/>
      <c r="V37" s="26">
        <v>17</v>
      </c>
      <c r="W37" s="26">
        <v>30</v>
      </c>
      <c r="X37" s="40">
        <v>9</v>
      </c>
      <c r="Y37" s="40">
        <v>15</v>
      </c>
      <c r="Z37" s="39"/>
      <c r="AA37" s="39"/>
      <c r="AB37" s="39"/>
      <c r="AC37" s="39"/>
      <c r="AD37" s="40">
        <v>9</v>
      </c>
      <c r="AE37" s="39"/>
    </row>
    <row r="38" spans="1:31" s="41" customFormat="1" ht="60" x14ac:dyDescent="0.25">
      <c r="A38" s="39"/>
      <c r="B38" s="25" t="s">
        <v>61</v>
      </c>
      <c r="C38" s="39">
        <v>504.5</v>
      </c>
      <c r="D38" s="39">
        <v>101</v>
      </c>
      <c r="E38" s="39">
        <v>112</v>
      </c>
      <c r="F38" s="39">
        <v>0.23</v>
      </c>
      <c r="G38" s="39">
        <v>30</v>
      </c>
      <c r="H38" s="39">
        <v>30</v>
      </c>
      <c r="I38" s="39"/>
      <c r="J38" s="39"/>
      <c r="K38" s="39"/>
      <c r="L38" s="39"/>
      <c r="M38" s="39">
        <v>30</v>
      </c>
      <c r="N38" s="39"/>
      <c r="O38" s="39">
        <v>29</v>
      </c>
      <c r="P38" s="39"/>
      <c r="Q38" s="39"/>
      <c r="R38" s="39"/>
      <c r="S38" s="39">
        <v>29</v>
      </c>
      <c r="T38" s="39"/>
      <c r="U38" s="39">
        <v>96</v>
      </c>
      <c r="V38" s="26">
        <v>33</v>
      </c>
      <c r="W38" s="26">
        <v>30</v>
      </c>
      <c r="X38" s="40">
        <v>33</v>
      </c>
      <c r="Y38" s="40">
        <v>30</v>
      </c>
      <c r="Z38" s="39"/>
      <c r="AA38" s="39"/>
      <c r="AB38" s="39"/>
      <c r="AC38" s="39"/>
      <c r="AD38" s="40">
        <v>33</v>
      </c>
      <c r="AE38" s="39"/>
    </row>
    <row r="39" spans="1:31" s="35" customFormat="1" ht="15" customHeight="1" x14ac:dyDescent="0.25">
      <c r="A39" s="5" t="s">
        <v>33</v>
      </c>
      <c r="B39" s="5"/>
      <c r="C39" s="32">
        <f>SUM(C32:C38)</f>
        <v>2390.1060000000002</v>
      </c>
      <c r="D39" s="32">
        <f>SUM(D32:D38)</f>
        <v>336</v>
      </c>
      <c r="E39" s="32">
        <f>SUM(E32:E38)</f>
        <v>369</v>
      </c>
      <c r="F39" s="32"/>
      <c r="G39" s="32">
        <f>SUM(G32:G38)</f>
        <v>87</v>
      </c>
      <c r="H39" s="32">
        <f>SUM(H32:H38)</f>
        <v>147</v>
      </c>
      <c r="I39" s="32"/>
      <c r="J39" s="32">
        <f>SUM(J32:J38)</f>
        <v>0</v>
      </c>
      <c r="K39" s="32"/>
      <c r="L39" s="32"/>
      <c r="M39" s="32">
        <f>SUM(M32:M38)</f>
        <v>87</v>
      </c>
      <c r="N39" s="32">
        <f>SUM(N32:N38)</f>
        <v>0</v>
      </c>
      <c r="O39" s="32">
        <f>SUM(O32:O38)</f>
        <v>31</v>
      </c>
      <c r="P39" s="32"/>
      <c r="Q39" s="32"/>
      <c r="R39" s="32"/>
      <c r="S39" s="32">
        <f>SUM(S32:S38)</f>
        <v>31</v>
      </c>
      <c r="T39" s="32"/>
      <c r="U39" s="32"/>
      <c r="V39" s="33">
        <f>SUM(V32:V38)</f>
        <v>108</v>
      </c>
      <c r="W39" s="33"/>
      <c r="X39" s="34">
        <f>SUM(X32:X38)</f>
        <v>100</v>
      </c>
      <c r="Y39" s="34"/>
      <c r="Z39" s="32">
        <f>SUM(Z32:Z38)</f>
        <v>26</v>
      </c>
      <c r="AA39" s="32"/>
      <c r="AB39" s="32"/>
      <c r="AC39" s="32"/>
      <c r="AD39" s="34">
        <f>SUM(AD32:AD38)</f>
        <v>100</v>
      </c>
      <c r="AE39" s="32"/>
    </row>
    <row r="40" spans="1:31" s="36" customFormat="1" ht="15" customHeight="1" x14ac:dyDescent="0.25">
      <c r="A40" s="5" t="s">
        <v>62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s="38" customFormat="1" ht="30" x14ac:dyDescent="0.25">
      <c r="A41" s="30"/>
      <c r="B41" s="37" t="s">
        <v>83</v>
      </c>
      <c r="C41" s="30">
        <v>5544.5820000000003</v>
      </c>
      <c r="D41" s="30">
        <v>293</v>
      </c>
      <c r="E41" s="30">
        <v>346</v>
      </c>
      <c r="F41" s="30">
        <v>7.0000000000000007E-2</v>
      </c>
      <c r="G41" s="30">
        <v>87</v>
      </c>
      <c r="H41" s="30">
        <v>30</v>
      </c>
      <c r="I41" s="30">
        <v>47</v>
      </c>
      <c r="J41" s="30"/>
      <c r="K41" s="30"/>
      <c r="L41" s="30"/>
      <c r="M41" s="30">
        <v>87</v>
      </c>
      <c r="N41" s="30"/>
      <c r="O41" s="30">
        <v>0</v>
      </c>
      <c r="P41" s="30"/>
      <c r="Q41" s="30"/>
      <c r="R41" s="30"/>
      <c r="S41" s="30">
        <v>0</v>
      </c>
      <c r="T41" s="30"/>
      <c r="U41" s="30">
        <v>0</v>
      </c>
      <c r="V41" s="30">
        <v>103</v>
      </c>
      <c r="W41" s="30">
        <v>30</v>
      </c>
      <c r="X41" s="30">
        <v>102</v>
      </c>
      <c r="Y41" s="30">
        <v>30</v>
      </c>
      <c r="Z41" s="30">
        <v>54</v>
      </c>
      <c r="AA41" s="30"/>
      <c r="AB41" s="30"/>
      <c r="AC41" s="30"/>
      <c r="AD41" s="30">
        <v>102</v>
      </c>
      <c r="AE41" s="30"/>
    </row>
    <row r="42" spans="1:31" s="41" customFormat="1" ht="30" x14ac:dyDescent="0.25">
      <c r="A42" s="39"/>
      <c r="B42" s="25" t="s">
        <v>68</v>
      </c>
      <c r="C42" s="39">
        <v>994.9</v>
      </c>
      <c r="D42" s="39">
        <v>200</v>
      </c>
      <c r="E42" s="39">
        <v>249</v>
      </c>
      <c r="F42" s="39">
        <v>0.25</v>
      </c>
      <c r="G42" s="39">
        <v>30</v>
      </c>
      <c r="H42" s="39">
        <v>15</v>
      </c>
      <c r="I42" s="39"/>
      <c r="J42" s="39"/>
      <c r="K42" s="39"/>
      <c r="L42" s="39"/>
      <c r="M42" s="39">
        <v>30</v>
      </c>
      <c r="N42" s="39"/>
      <c r="O42" s="39">
        <v>2</v>
      </c>
      <c r="P42" s="39"/>
      <c r="Q42" s="39"/>
      <c r="R42" s="39"/>
      <c r="S42" s="39">
        <v>2</v>
      </c>
      <c r="T42" s="39"/>
      <c r="U42" s="39">
        <v>6</v>
      </c>
      <c r="V42" s="26">
        <v>74</v>
      </c>
      <c r="W42" s="26">
        <v>30</v>
      </c>
      <c r="X42" s="40">
        <v>38</v>
      </c>
      <c r="Y42" s="40">
        <v>15.27</v>
      </c>
      <c r="Z42" s="39"/>
      <c r="AA42" s="39"/>
      <c r="AB42" s="39"/>
      <c r="AC42" s="39"/>
      <c r="AD42" s="40">
        <v>38</v>
      </c>
      <c r="AE42" s="39"/>
    </row>
    <row r="43" spans="1:31" s="41" customFormat="1" ht="30" x14ac:dyDescent="0.25">
      <c r="A43" s="39"/>
      <c r="B43" s="25" t="s">
        <v>70</v>
      </c>
      <c r="C43" s="39">
        <v>190.12</v>
      </c>
      <c r="D43" s="39"/>
      <c r="E43" s="39">
        <v>56</v>
      </c>
      <c r="F43" s="39">
        <v>0.2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26">
        <v>16</v>
      </c>
      <c r="W43" s="26">
        <v>30</v>
      </c>
      <c r="X43" s="40">
        <v>16</v>
      </c>
      <c r="Y43" s="40">
        <v>30</v>
      </c>
      <c r="Z43" s="39"/>
      <c r="AA43" s="39"/>
      <c r="AB43" s="39"/>
      <c r="AC43" s="39"/>
      <c r="AD43" s="40">
        <v>16</v>
      </c>
      <c r="AE43" s="39"/>
    </row>
    <row r="44" spans="1:31" s="41" customFormat="1" ht="30" x14ac:dyDescent="0.25">
      <c r="A44" s="39"/>
      <c r="B44" s="25" t="s">
        <v>71</v>
      </c>
      <c r="C44" s="39">
        <v>196.64</v>
      </c>
      <c r="D44" s="39"/>
      <c r="E44" s="39">
        <v>57</v>
      </c>
      <c r="F44" s="39">
        <v>0.28000000000000003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26">
        <v>17</v>
      </c>
      <c r="W44" s="26">
        <v>30</v>
      </c>
      <c r="X44" s="40">
        <v>17</v>
      </c>
      <c r="Y44" s="40">
        <v>30</v>
      </c>
      <c r="Z44" s="39"/>
      <c r="AA44" s="39"/>
      <c r="AB44" s="39"/>
      <c r="AC44" s="39"/>
      <c r="AD44" s="40">
        <v>17</v>
      </c>
      <c r="AE44" s="39"/>
    </row>
    <row r="45" spans="1:31" s="41" customFormat="1" ht="30" x14ac:dyDescent="0.25">
      <c r="A45" s="39"/>
      <c r="B45" s="25" t="s">
        <v>69</v>
      </c>
      <c r="C45" s="39">
        <v>287.17</v>
      </c>
      <c r="D45" s="39"/>
      <c r="E45" s="39">
        <v>83</v>
      </c>
      <c r="F45" s="39">
        <v>0.28000000000000003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26">
        <v>24</v>
      </c>
      <c r="W45" s="26">
        <v>30</v>
      </c>
      <c r="X45" s="40">
        <v>24</v>
      </c>
      <c r="Y45" s="40">
        <v>30</v>
      </c>
      <c r="Z45" s="39"/>
      <c r="AA45" s="39"/>
      <c r="AB45" s="39"/>
      <c r="AC45" s="39"/>
      <c r="AD45" s="40">
        <v>24</v>
      </c>
      <c r="AE45" s="39"/>
    </row>
    <row r="46" spans="1:31" s="41" customFormat="1" x14ac:dyDescent="0.25">
      <c r="A46" s="39"/>
      <c r="B46" s="25" t="s">
        <v>76</v>
      </c>
      <c r="C46" s="39">
        <v>252.09200000000001</v>
      </c>
      <c r="D46" s="39"/>
      <c r="E46" s="39">
        <v>71</v>
      </c>
      <c r="F46" s="39">
        <v>0.28999999999999998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26">
        <v>21</v>
      </c>
      <c r="W46" s="26">
        <v>30</v>
      </c>
      <c r="X46" s="40">
        <v>10</v>
      </c>
      <c r="Y46" s="40">
        <v>15</v>
      </c>
      <c r="Z46" s="39"/>
      <c r="AA46" s="39"/>
      <c r="AB46" s="39"/>
      <c r="AC46" s="39"/>
      <c r="AD46" s="40">
        <v>10</v>
      </c>
      <c r="AE46" s="39"/>
    </row>
    <row r="47" spans="1:31" s="41" customFormat="1" ht="60" x14ac:dyDescent="0.25">
      <c r="A47" s="39"/>
      <c r="B47" s="25" t="s">
        <v>72</v>
      </c>
      <c r="C47" s="39">
        <v>839.77499999999998</v>
      </c>
      <c r="D47" s="39">
        <v>135</v>
      </c>
      <c r="E47" s="39">
        <v>149</v>
      </c>
      <c r="F47" s="39">
        <v>0.19</v>
      </c>
      <c r="G47" s="39">
        <v>30</v>
      </c>
      <c r="H47" s="39">
        <v>22</v>
      </c>
      <c r="I47" s="39"/>
      <c r="J47" s="39"/>
      <c r="K47" s="39"/>
      <c r="L47" s="39"/>
      <c r="M47" s="39">
        <v>30</v>
      </c>
      <c r="N47" s="39"/>
      <c r="O47" s="39">
        <v>3</v>
      </c>
      <c r="P47" s="39"/>
      <c r="Q47" s="39"/>
      <c r="R47" s="39"/>
      <c r="S47" s="39">
        <v>3</v>
      </c>
      <c r="T47" s="39"/>
      <c r="U47" s="39">
        <v>10</v>
      </c>
      <c r="V47" s="26">
        <v>44</v>
      </c>
      <c r="W47" s="26">
        <v>30</v>
      </c>
      <c r="X47" s="40">
        <v>44</v>
      </c>
      <c r="Y47" s="40">
        <v>30</v>
      </c>
      <c r="Z47" s="39"/>
      <c r="AA47" s="39"/>
      <c r="AB47" s="39"/>
      <c r="AC47" s="39"/>
      <c r="AD47" s="40">
        <v>44</v>
      </c>
      <c r="AE47" s="39"/>
    </row>
    <row r="48" spans="1:31" s="41" customFormat="1" ht="60" x14ac:dyDescent="0.25">
      <c r="A48" s="39"/>
      <c r="B48" s="25" t="s">
        <v>73</v>
      </c>
      <c r="C48" s="39">
        <v>288.7</v>
      </c>
      <c r="D48" s="39">
        <v>160</v>
      </c>
      <c r="E48" s="39">
        <v>87</v>
      </c>
      <c r="F48" s="39">
        <v>0.3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26">
        <v>26</v>
      </c>
      <c r="W48" s="26">
        <v>30</v>
      </c>
      <c r="X48" s="40">
        <v>26</v>
      </c>
      <c r="Y48" s="40">
        <v>30</v>
      </c>
      <c r="Z48" s="39"/>
      <c r="AA48" s="39"/>
      <c r="AB48" s="39"/>
      <c r="AC48" s="39"/>
      <c r="AD48" s="40">
        <v>26</v>
      </c>
      <c r="AE48" s="39"/>
    </row>
    <row r="49" spans="1:31" s="41" customFormat="1" ht="77.25" customHeight="1" x14ac:dyDescent="0.25">
      <c r="A49" s="39"/>
      <c r="B49" s="25" t="s">
        <v>74</v>
      </c>
      <c r="C49" s="39">
        <v>244</v>
      </c>
      <c r="D49" s="39"/>
      <c r="E49" s="39">
        <v>74</v>
      </c>
      <c r="F49" s="39">
        <v>0.3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26">
        <v>22</v>
      </c>
      <c r="W49" s="26">
        <v>30</v>
      </c>
      <c r="X49" s="40">
        <v>22</v>
      </c>
      <c r="Y49" s="40">
        <v>30</v>
      </c>
      <c r="Z49" s="39"/>
      <c r="AA49" s="39"/>
      <c r="AB49" s="39"/>
      <c r="AC49" s="39"/>
      <c r="AD49" s="40">
        <v>22</v>
      </c>
      <c r="AE49" s="39"/>
    </row>
    <row r="50" spans="1:31" s="41" customFormat="1" ht="78" customHeight="1" x14ac:dyDescent="0.25">
      <c r="A50" s="39"/>
      <c r="B50" s="25" t="s">
        <v>75</v>
      </c>
      <c r="C50" s="39">
        <v>292.8</v>
      </c>
      <c r="D50" s="39"/>
      <c r="E50" s="39">
        <v>89</v>
      </c>
      <c r="F50" s="39">
        <v>0.3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26">
        <v>26</v>
      </c>
      <c r="W50" s="26">
        <v>30</v>
      </c>
      <c r="X50" s="40">
        <v>26</v>
      </c>
      <c r="Y50" s="40">
        <v>30</v>
      </c>
      <c r="Z50" s="39"/>
      <c r="AA50" s="39"/>
      <c r="AB50" s="39"/>
      <c r="AC50" s="39"/>
      <c r="AD50" s="40">
        <v>26</v>
      </c>
      <c r="AE50" s="39"/>
    </row>
    <row r="51" spans="1:31" s="41" customFormat="1" ht="45" x14ac:dyDescent="0.25">
      <c r="A51" s="39"/>
      <c r="B51" s="25" t="s">
        <v>140</v>
      </c>
      <c r="C51" s="39">
        <v>362.78699999999998</v>
      </c>
      <c r="D51" s="39">
        <v>110</v>
      </c>
      <c r="E51" s="39">
        <v>80</v>
      </c>
      <c r="F51" s="39">
        <v>0.22</v>
      </c>
      <c r="G51" s="39">
        <v>33</v>
      </c>
      <c r="H51" s="39">
        <v>30</v>
      </c>
      <c r="I51" s="39"/>
      <c r="J51" s="39"/>
      <c r="K51" s="39"/>
      <c r="L51" s="39"/>
      <c r="M51" s="39">
        <v>33</v>
      </c>
      <c r="N51" s="39"/>
      <c r="O51" s="39">
        <v>0</v>
      </c>
      <c r="P51" s="39"/>
      <c r="Q51" s="39"/>
      <c r="R51" s="39"/>
      <c r="S51" s="39"/>
      <c r="T51" s="39"/>
      <c r="U51" s="39">
        <v>0</v>
      </c>
      <c r="V51" s="26">
        <v>24</v>
      </c>
      <c r="W51" s="26">
        <v>30</v>
      </c>
      <c r="X51" s="40">
        <v>16</v>
      </c>
      <c r="Y51" s="40">
        <v>20</v>
      </c>
      <c r="Z51" s="39"/>
      <c r="AA51" s="39"/>
      <c r="AB51" s="39"/>
      <c r="AC51" s="39"/>
      <c r="AD51" s="40">
        <v>16</v>
      </c>
      <c r="AE51" s="39"/>
    </row>
    <row r="52" spans="1:31" s="41" customFormat="1" x14ac:dyDescent="0.25">
      <c r="A52" s="39"/>
      <c r="B52" s="25" t="s">
        <v>78</v>
      </c>
      <c r="C52" s="39">
        <v>215</v>
      </c>
      <c r="D52" s="39"/>
      <c r="E52" s="39">
        <v>86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26"/>
      <c r="W52" s="26"/>
      <c r="X52" s="40"/>
      <c r="Y52" s="40"/>
      <c r="Z52" s="39"/>
      <c r="AA52" s="39"/>
      <c r="AB52" s="39"/>
      <c r="AC52" s="39"/>
      <c r="AD52" s="40"/>
      <c r="AE52" s="39"/>
    </row>
    <row r="53" spans="1:31" s="36" customFormat="1" ht="30" x14ac:dyDescent="0.25">
      <c r="A53" s="42"/>
      <c r="B53" s="43" t="s">
        <v>79</v>
      </c>
      <c r="C53" s="42">
        <v>566.43200000000002</v>
      </c>
      <c r="D53" s="42">
        <v>206</v>
      </c>
      <c r="E53" s="42">
        <v>227</v>
      </c>
      <c r="F53" s="42">
        <v>0.4</v>
      </c>
      <c r="G53" s="42">
        <v>20</v>
      </c>
      <c r="H53" s="42">
        <v>9.6999999999999993</v>
      </c>
      <c r="I53" s="42"/>
      <c r="J53" s="42"/>
      <c r="K53" s="42"/>
      <c r="L53" s="42"/>
      <c r="M53" s="42">
        <v>20</v>
      </c>
      <c r="N53" s="42"/>
      <c r="O53" s="42"/>
      <c r="P53" s="42"/>
      <c r="Q53" s="42"/>
      <c r="R53" s="42"/>
      <c r="S53" s="42"/>
      <c r="T53" s="42"/>
      <c r="U53" s="42"/>
      <c r="V53" s="30"/>
      <c r="W53" s="30"/>
      <c r="X53" s="44"/>
      <c r="Y53" s="44"/>
      <c r="Z53" s="42"/>
      <c r="AA53" s="42"/>
      <c r="AB53" s="42"/>
      <c r="AC53" s="42"/>
      <c r="AD53" s="44"/>
      <c r="AE53" s="42"/>
    </row>
    <row r="54" spans="1:31" s="41" customFormat="1" x14ac:dyDescent="0.25">
      <c r="A54" s="39"/>
      <c r="B54" s="25" t="s">
        <v>80</v>
      </c>
      <c r="C54" s="39">
        <v>190.7</v>
      </c>
      <c r="D54" s="39"/>
      <c r="E54" s="39">
        <v>50</v>
      </c>
      <c r="F54" s="39">
        <v>0.26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26">
        <v>15</v>
      </c>
      <c r="W54" s="26">
        <v>30</v>
      </c>
      <c r="X54" s="40">
        <v>15</v>
      </c>
      <c r="Y54" s="40">
        <v>30</v>
      </c>
      <c r="Z54" s="39"/>
      <c r="AA54" s="39"/>
      <c r="AB54" s="39"/>
      <c r="AC54" s="39"/>
      <c r="AD54" s="40">
        <v>15</v>
      </c>
      <c r="AE54" s="39"/>
    </row>
    <row r="55" spans="1:31" s="41" customFormat="1" x14ac:dyDescent="0.25">
      <c r="A55" s="39"/>
      <c r="B55" s="25" t="s">
        <v>81</v>
      </c>
      <c r="C55" s="39">
        <v>56.311</v>
      </c>
      <c r="D55" s="39">
        <v>14</v>
      </c>
      <c r="E55" s="39">
        <v>16</v>
      </c>
      <c r="F55" s="39">
        <v>0.28999999999999998</v>
      </c>
      <c r="G55" s="39">
        <v>1</v>
      </c>
      <c r="H55" s="39">
        <v>7</v>
      </c>
      <c r="I55" s="39"/>
      <c r="J55" s="39"/>
      <c r="K55" s="39"/>
      <c r="L55" s="39"/>
      <c r="M55" s="39">
        <v>1</v>
      </c>
      <c r="N55" s="39"/>
      <c r="O55" s="39">
        <v>0</v>
      </c>
      <c r="P55" s="39"/>
      <c r="Q55" s="39"/>
      <c r="R55" s="39"/>
      <c r="S55" s="39"/>
      <c r="T55" s="39"/>
      <c r="U55" s="39">
        <v>0</v>
      </c>
      <c r="V55" s="26">
        <v>4</v>
      </c>
      <c r="W55" s="26">
        <v>30</v>
      </c>
      <c r="X55" s="40">
        <v>2</v>
      </c>
      <c r="Y55" s="40">
        <v>15</v>
      </c>
      <c r="Z55" s="39"/>
      <c r="AA55" s="39"/>
      <c r="AB55" s="39"/>
      <c r="AC55" s="39"/>
      <c r="AD55" s="40">
        <v>2</v>
      </c>
      <c r="AE55" s="39"/>
    </row>
    <row r="56" spans="1:31" s="35" customFormat="1" ht="15" customHeight="1" x14ac:dyDescent="0.25">
      <c r="A56" s="5" t="s">
        <v>33</v>
      </c>
      <c r="B56" s="5"/>
      <c r="C56" s="32">
        <f>SUM(C41:C55)</f>
        <v>10522.009000000002</v>
      </c>
      <c r="D56" s="32">
        <f>SUM(D41:D55)</f>
        <v>1118</v>
      </c>
      <c r="E56" s="32">
        <f>SUM(E41:E55)</f>
        <v>1720</v>
      </c>
      <c r="F56" s="32"/>
      <c r="G56" s="32">
        <f>SUM(G41:G55)</f>
        <v>201</v>
      </c>
      <c r="H56" s="32"/>
      <c r="I56" s="32"/>
      <c r="J56" s="32">
        <f>SUM(J41:J55)</f>
        <v>0</v>
      </c>
      <c r="K56" s="32"/>
      <c r="L56" s="32"/>
      <c r="M56" s="32">
        <f>SUM(M41:M55)</f>
        <v>201</v>
      </c>
      <c r="N56" s="32">
        <f>SUM(N41:N55)</f>
        <v>0</v>
      </c>
      <c r="O56" s="32">
        <f>SUM(O41:O55)</f>
        <v>5</v>
      </c>
      <c r="P56" s="32"/>
      <c r="Q56" s="32"/>
      <c r="R56" s="32"/>
      <c r="S56" s="32">
        <f>SUM(S41:S55)</f>
        <v>5</v>
      </c>
      <c r="T56" s="32"/>
      <c r="U56" s="32"/>
      <c r="V56" s="33">
        <f>SUM(V41:V55)</f>
        <v>416</v>
      </c>
      <c r="W56" s="33"/>
      <c r="X56" s="34">
        <f>SUM(X41:X55)</f>
        <v>358</v>
      </c>
      <c r="Y56" s="34"/>
      <c r="Z56" s="32">
        <f>SUM(Z41:Z55)</f>
        <v>54</v>
      </c>
      <c r="AA56" s="32"/>
      <c r="AB56" s="32"/>
      <c r="AC56" s="32"/>
      <c r="AD56" s="34">
        <f>SUM(AD41:AD55)</f>
        <v>358</v>
      </c>
      <c r="AE56" s="32"/>
    </row>
    <row r="57" spans="1:31" s="36" customFormat="1" ht="15" customHeight="1" x14ac:dyDescent="0.25">
      <c r="A57" s="5" t="s">
        <v>82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s="38" customFormat="1" ht="30" x14ac:dyDescent="0.25">
      <c r="A58" s="30"/>
      <c r="B58" s="37" t="s">
        <v>83</v>
      </c>
      <c r="C58" s="30">
        <v>1414.6980000000001</v>
      </c>
      <c r="D58" s="30">
        <v>524</v>
      </c>
      <c r="E58" s="30">
        <v>558</v>
      </c>
      <c r="F58" s="30">
        <v>0.4</v>
      </c>
      <c r="G58" s="30">
        <v>156</v>
      </c>
      <c r="H58" s="30">
        <v>30</v>
      </c>
      <c r="I58" s="30">
        <v>38</v>
      </c>
      <c r="J58" s="30"/>
      <c r="K58" s="30"/>
      <c r="L58" s="30"/>
      <c r="M58" s="30">
        <v>156</v>
      </c>
      <c r="N58" s="30"/>
      <c r="O58" s="30">
        <v>0</v>
      </c>
      <c r="P58" s="30"/>
      <c r="Q58" s="30"/>
      <c r="R58" s="30"/>
      <c r="S58" s="30"/>
      <c r="T58" s="30"/>
      <c r="U58" s="30">
        <v>0</v>
      </c>
      <c r="V58" s="30">
        <v>167</v>
      </c>
      <c r="W58" s="30">
        <v>30</v>
      </c>
      <c r="X58" s="30">
        <v>166</v>
      </c>
      <c r="Y58" s="30">
        <v>30</v>
      </c>
      <c r="Z58" s="30">
        <v>40</v>
      </c>
      <c r="AA58" s="30"/>
      <c r="AB58" s="30"/>
      <c r="AC58" s="30"/>
      <c r="AD58" s="30">
        <v>166</v>
      </c>
      <c r="AE58" s="30"/>
    </row>
    <row r="59" spans="1:31" s="36" customFormat="1" ht="60" x14ac:dyDescent="0.25">
      <c r="A59" s="42"/>
      <c r="B59" s="43" t="s">
        <v>84</v>
      </c>
      <c r="C59" s="42">
        <v>224.26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30"/>
      <c r="W59" s="30"/>
      <c r="X59" s="44"/>
      <c r="Y59" s="44"/>
      <c r="Z59" s="42"/>
      <c r="AA59" s="42"/>
      <c r="AB59" s="42"/>
      <c r="AC59" s="42"/>
      <c r="AD59" s="44"/>
      <c r="AE59" s="42"/>
    </row>
    <row r="60" spans="1:31" s="41" customFormat="1" x14ac:dyDescent="0.25">
      <c r="A60" s="39"/>
      <c r="B60" s="25" t="s">
        <v>85</v>
      </c>
      <c r="C60" s="39">
        <v>93.349599999999995</v>
      </c>
      <c r="D60" s="39"/>
      <c r="E60" s="39">
        <v>39</v>
      </c>
      <c r="F60" s="39">
        <v>0.43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26">
        <v>11</v>
      </c>
      <c r="W60" s="26">
        <v>30</v>
      </c>
      <c r="X60" s="40">
        <v>11</v>
      </c>
      <c r="Y60" s="40">
        <v>30</v>
      </c>
      <c r="Z60" s="39"/>
      <c r="AA60" s="39"/>
      <c r="AB60" s="39"/>
      <c r="AC60" s="39"/>
      <c r="AD60" s="40">
        <v>11</v>
      </c>
      <c r="AE60" s="39"/>
    </row>
    <row r="61" spans="1:31" s="41" customFormat="1" ht="30" x14ac:dyDescent="0.25">
      <c r="A61" s="39"/>
      <c r="B61" s="25" t="s">
        <v>86</v>
      </c>
      <c r="C61" s="39">
        <v>118.62</v>
      </c>
      <c r="D61" s="39">
        <v>34</v>
      </c>
      <c r="E61" s="39">
        <v>34</v>
      </c>
      <c r="F61" s="39">
        <v>0.28999999999999998</v>
      </c>
      <c r="G61" s="39">
        <v>10</v>
      </c>
      <c r="H61" s="39">
        <v>30</v>
      </c>
      <c r="I61" s="39"/>
      <c r="J61" s="39"/>
      <c r="K61" s="39"/>
      <c r="L61" s="39"/>
      <c r="M61" s="39">
        <v>10</v>
      </c>
      <c r="N61" s="39"/>
      <c r="O61" s="39"/>
      <c r="P61" s="39"/>
      <c r="Q61" s="39"/>
      <c r="R61" s="39"/>
      <c r="S61" s="39"/>
      <c r="T61" s="39"/>
      <c r="U61" s="39"/>
      <c r="V61" s="26">
        <v>10</v>
      </c>
      <c r="W61" s="26">
        <v>30</v>
      </c>
      <c r="X61" s="40">
        <v>10</v>
      </c>
      <c r="Y61" s="40">
        <v>30</v>
      </c>
      <c r="Z61" s="39"/>
      <c r="AA61" s="39"/>
      <c r="AB61" s="39"/>
      <c r="AC61" s="39"/>
      <c r="AD61" s="40">
        <v>10</v>
      </c>
      <c r="AE61" s="39"/>
    </row>
    <row r="62" spans="1:31" s="41" customFormat="1" x14ac:dyDescent="0.25">
      <c r="A62" s="39"/>
      <c r="B62" s="25" t="s">
        <v>88</v>
      </c>
      <c r="C62" s="39">
        <v>234.434</v>
      </c>
      <c r="D62" s="39">
        <v>283</v>
      </c>
      <c r="E62" s="39">
        <v>236</v>
      </c>
      <c r="F62" s="39">
        <v>0.9</v>
      </c>
      <c r="G62" s="39">
        <v>35</v>
      </c>
      <c r="H62" s="39">
        <v>12</v>
      </c>
      <c r="I62" s="39"/>
      <c r="J62" s="39"/>
      <c r="K62" s="39"/>
      <c r="L62" s="39"/>
      <c r="M62" s="39">
        <v>35</v>
      </c>
      <c r="N62" s="39"/>
      <c r="O62" s="39">
        <v>1</v>
      </c>
      <c r="P62" s="39"/>
      <c r="Q62" s="39"/>
      <c r="R62" s="39"/>
      <c r="S62" s="39">
        <v>1</v>
      </c>
      <c r="T62" s="39"/>
      <c r="U62" s="39">
        <v>2</v>
      </c>
      <c r="V62" s="26">
        <v>70</v>
      </c>
      <c r="W62" s="26">
        <v>30</v>
      </c>
      <c r="X62" s="40">
        <v>70</v>
      </c>
      <c r="Y62" s="40">
        <v>30</v>
      </c>
      <c r="Z62" s="39"/>
      <c r="AA62" s="39"/>
      <c r="AB62" s="39"/>
      <c r="AC62" s="39"/>
      <c r="AD62" s="40">
        <v>70</v>
      </c>
      <c r="AE62" s="39"/>
    </row>
    <row r="63" spans="1:31" s="35" customFormat="1" x14ac:dyDescent="0.25">
      <c r="A63" s="4" t="s">
        <v>33</v>
      </c>
      <c r="B63" s="4"/>
      <c r="C63" s="32">
        <f>SUM(C58:C62)</f>
        <v>2085.3616000000002</v>
      </c>
      <c r="D63" s="32">
        <f>SUM(D58:D62)</f>
        <v>841</v>
      </c>
      <c r="E63" s="32">
        <f>SUM(E58:E62)</f>
        <v>867</v>
      </c>
      <c r="F63" s="32"/>
      <c r="G63" s="32">
        <f>SUM(G58:G62)</f>
        <v>201</v>
      </c>
      <c r="H63" s="32"/>
      <c r="I63" s="32"/>
      <c r="J63" s="32">
        <f>SUM(J58:J62)</f>
        <v>0</v>
      </c>
      <c r="K63" s="32"/>
      <c r="L63" s="32"/>
      <c r="M63" s="32">
        <f>SUM(M58:M62)</f>
        <v>201</v>
      </c>
      <c r="N63" s="32">
        <f>SUM(N58:N62)</f>
        <v>0</v>
      </c>
      <c r="O63" s="32">
        <f>SUM(O58:O62)</f>
        <v>1</v>
      </c>
      <c r="P63" s="32"/>
      <c r="Q63" s="32"/>
      <c r="R63" s="32"/>
      <c r="S63" s="32">
        <f>SUM(S58:S62)</f>
        <v>1</v>
      </c>
      <c r="T63" s="32"/>
      <c r="U63" s="32"/>
      <c r="V63" s="33">
        <f>SUM(V58:V62)</f>
        <v>258</v>
      </c>
      <c r="W63" s="33"/>
      <c r="X63" s="34">
        <f>SUM(X58:X62)</f>
        <v>257</v>
      </c>
      <c r="Y63" s="34"/>
      <c r="Z63" s="32">
        <f>SUM(Z58:Z62)</f>
        <v>40</v>
      </c>
      <c r="AA63" s="32"/>
      <c r="AB63" s="32"/>
      <c r="AC63" s="32"/>
      <c r="AD63" s="34">
        <f>SUM(AD58:AD62)</f>
        <v>257</v>
      </c>
      <c r="AE63" s="32"/>
    </row>
    <row r="64" spans="1:31" s="36" customFormat="1" x14ac:dyDescent="0.25">
      <c r="A64" s="4" t="s">
        <v>89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s="38" customFormat="1" ht="30" x14ac:dyDescent="0.25">
      <c r="A65" s="30"/>
      <c r="B65" s="37" t="s">
        <v>83</v>
      </c>
      <c r="C65" s="30">
        <v>1534.5360000000001</v>
      </c>
      <c r="D65" s="30">
        <v>300</v>
      </c>
      <c r="E65" s="30">
        <v>256</v>
      </c>
      <c r="F65" s="30">
        <v>0.19</v>
      </c>
      <c r="G65" s="30">
        <v>89</v>
      </c>
      <c r="H65" s="30">
        <v>30</v>
      </c>
      <c r="I65" s="30">
        <v>1</v>
      </c>
      <c r="J65" s="30"/>
      <c r="K65" s="30"/>
      <c r="L65" s="30"/>
      <c r="M65" s="30">
        <v>89</v>
      </c>
      <c r="N65" s="30"/>
      <c r="O65" s="30"/>
      <c r="P65" s="30"/>
      <c r="Q65" s="30"/>
      <c r="R65" s="30"/>
      <c r="S65" s="30"/>
      <c r="T65" s="30"/>
      <c r="U65" s="30"/>
      <c r="V65" s="30">
        <v>76</v>
      </c>
      <c r="W65" s="30">
        <v>30</v>
      </c>
      <c r="X65" s="30">
        <v>76</v>
      </c>
      <c r="Y65" s="30">
        <v>30</v>
      </c>
      <c r="Z65" s="30">
        <v>1</v>
      </c>
      <c r="AA65" s="30"/>
      <c r="AB65" s="30"/>
      <c r="AC65" s="30"/>
      <c r="AD65" s="30">
        <v>76</v>
      </c>
      <c r="AE65" s="30"/>
    </row>
    <row r="66" spans="1:31" s="36" customFormat="1" x14ac:dyDescent="0.25">
      <c r="A66" s="42"/>
      <c r="B66" s="43" t="s">
        <v>90</v>
      </c>
      <c r="C66" s="42">
        <v>7.335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30"/>
      <c r="W66" s="30"/>
      <c r="X66" s="44"/>
      <c r="Y66" s="44"/>
      <c r="Z66" s="42"/>
      <c r="AA66" s="42"/>
      <c r="AB66" s="42"/>
      <c r="AC66" s="42"/>
      <c r="AD66" s="44"/>
      <c r="AE66" s="42"/>
    </row>
    <row r="67" spans="1:31" s="41" customFormat="1" ht="75" x14ac:dyDescent="0.25">
      <c r="A67" s="39"/>
      <c r="B67" s="25" t="s">
        <v>130</v>
      </c>
      <c r="C67" s="39">
        <v>29.1</v>
      </c>
      <c r="D67" s="39">
        <v>25</v>
      </c>
      <c r="E67" s="39">
        <v>25</v>
      </c>
      <c r="F67" s="39">
        <v>0.86</v>
      </c>
      <c r="G67" s="39">
        <v>7</v>
      </c>
      <c r="H67" s="39">
        <v>30</v>
      </c>
      <c r="I67" s="39"/>
      <c r="J67" s="39"/>
      <c r="K67" s="39"/>
      <c r="L67" s="39"/>
      <c r="M67" s="39">
        <v>7</v>
      </c>
      <c r="N67" s="39"/>
      <c r="O67" s="39">
        <v>0</v>
      </c>
      <c r="P67" s="39"/>
      <c r="Q67" s="39"/>
      <c r="R67" s="39"/>
      <c r="S67" s="39"/>
      <c r="T67" s="39"/>
      <c r="U67" s="39">
        <v>0</v>
      </c>
      <c r="V67" s="26">
        <v>7</v>
      </c>
      <c r="W67" s="26">
        <v>30</v>
      </c>
      <c r="X67" s="40">
        <v>7</v>
      </c>
      <c r="Y67" s="40">
        <v>30</v>
      </c>
      <c r="Z67" s="39"/>
      <c r="AA67" s="39"/>
      <c r="AB67" s="39"/>
      <c r="AC67" s="39"/>
      <c r="AD67" s="40">
        <v>7</v>
      </c>
      <c r="AE67" s="39"/>
    </row>
    <row r="68" spans="1:31" s="41" customFormat="1" ht="75" x14ac:dyDescent="0.25">
      <c r="A68" s="39"/>
      <c r="B68" s="25" t="s">
        <v>92</v>
      </c>
      <c r="C68" s="39">
        <v>23.25</v>
      </c>
      <c r="D68" s="39">
        <v>36</v>
      </c>
      <c r="E68" s="39">
        <v>34</v>
      </c>
      <c r="F68" s="39">
        <v>1.47</v>
      </c>
      <c r="G68" s="39">
        <v>11</v>
      </c>
      <c r="H68" s="39">
        <v>30</v>
      </c>
      <c r="I68" s="39"/>
      <c r="J68" s="39"/>
      <c r="K68" s="39"/>
      <c r="L68" s="39"/>
      <c r="M68" s="39">
        <v>11</v>
      </c>
      <c r="N68" s="39"/>
      <c r="O68" s="39">
        <v>0</v>
      </c>
      <c r="P68" s="39"/>
      <c r="Q68" s="39"/>
      <c r="R68" s="39"/>
      <c r="S68" s="39"/>
      <c r="T68" s="39"/>
      <c r="U68" s="39">
        <v>0</v>
      </c>
      <c r="V68" s="26">
        <v>10</v>
      </c>
      <c r="W68" s="26">
        <v>30</v>
      </c>
      <c r="X68" s="40">
        <v>10</v>
      </c>
      <c r="Y68" s="40">
        <v>30</v>
      </c>
      <c r="Z68" s="39"/>
      <c r="AA68" s="39"/>
      <c r="AB68" s="39"/>
      <c r="AC68" s="39"/>
      <c r="AD68" s="40">
        <v>10</v>
      </c>
      <c r="AE68" s="39"/>
    </row>
    <row r="69" spans="1:31" s="41" customFormat="1" ht="30" x14ac:dyDescent="0.25">
      <c r="A69" s="39"/>
      <c r="B69" s="25" t="s">
        <v>93</v>
      </c>
      <c r="C69" s="39">
        <v>145.96</v>
      </c>
      <c r="D69" s="39">
        <v>49</v>
      </c>
      <c r="E69" s="39">
        <v>59</v>
      </c>
      <c r="F69" s="39">
        <v>0.41</v>
      </c>
      <c r="G69" s="39">
        <v>14</v>
      </c>
      <c r="H69" s="39">
        <v>30</v>
      </c>
      <c r="I69" s="39"/>
      <c r="J69" s="39"/>
      <c r="K69" s="39"/>
      <c r="L69" s="39"/>
      <c r="M69" s="39">
        <v>14</v>
      </c>
      <c r="N69" s="39"/>
      <c r="O69" s="39">
        <v>1</v>
      </c>
      <c r="P69" s="39"/>
      <c r="Q69" s="39"/>
      <c r="R69" s="39"/>
      <c r="S69" s="39">
        <v>1</v>
      </c>
      <c r="T69" s="39"/>
      <c r="U69" s="39">
        <v>7</v>
      </c>
      <c r="V69" s="26">
        <v>17</v>
      </c>
      <c r="W69" s="26">
        <v>30</v>
      </c>
      <c r="X69" s="40">
        <v>17</v>
      </c>
      <c r="Y69" s="40">
        <v>30</v>
      </c>
      <c r="Z69" s="39"/>
      <c r="AA69" s="39"/>
      <c r="AB69" s="39"/>
      <c r="AC69" s="39"/>
      <c r="AD69" s="40">
        <v>17</v>
      </c>
      <c r="AE69" s="39"/>
    </row>
    <row r="70" spans="1:31" s="41" customFormat="1" ht="30" x14ac:dyDescent="0.25">
      <c r="A70" s="39"/>
      <c r="B70" s="25" t="s">
        <v>94</v>
      </c>
      <c r="C70" s="39">
        <v>85.81</v>
      </c>
      <c r="D70" s="39">
        <v>57</v>
      </c>
      <c r="E70" s="39">
        <v>66</v>
      </c>
      <c r="F70" s="39">
        <v>0.77</v>
      </c>
      <c r="G70" s="39">
        <v>17</v>
      </c>
      <c r="H70" s="39">
        <v>30</v>
      </c>
      <c r="I70" s="39"/>
      <c r="J70" s="39"/>
      <c r="K70" s="39"/>
      <c r="L70" s="39"/>
      <c r="M70" s="39">
        <v>17</v>
      </c>
      <c r="N70" s="39"/>
      <c r="O70" s="39">
        <v>0</v>
      </c>
      <c r="P70" s="39"/>
      <c r="Q70" s="39"/>
      <c r="R70" s="39"/>
      <c r="S70" s="39"/>
      <c r="T70" s="39"/>
      <c r="U70" s="39">
        <v>0</v>
      </c>
      <c r="V70" s="26">
        <v>19</v>
      </c>
      <c r="W70" s="26">
        <v>30</v>
      </c>
      <c r="X70" s="40">
        <v>19</v>
      </c>
      <c r="Y70" s="40">
        <v>30</v>
      </c>
      <c r="Z70" s="39"/>
      <c r="AA70" s="39"/>
      <c r="AB70" s="39"/>
      <c r="AC70" s="39"/>
      <c r="AD70" s="40">
        <v>19</v>
      </c>
      <c r="AE70" s="39"/>
    </row>
    <row r="71" spans="1:31" s="41" customFormat="1" ht="30" x14ac:dyDescent="0.25">
      <c r="A71" s="39"/>
      <c r="B71" s="25" t="s">
        <v>97</v>
      </c>
      <c r="C71" s="39">
        <v>166.71</v>
      </c>
      <c r="D71" s="39"/>
      <c r="E71" s="39">
        <v>145</v>
      </c>
      <c r="F71" s="39">
        <v>0.87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26">
        <v>43</v>
      </c>
      <c r="W71" s="26">
        <v>30</v>
      </c>
      <c r="X71" s="40">
        <v>43</v>
      </c>
      <c r="Y71" s="40">
        <v>30</v>
      </c>
      <c r="Z71" s="39"/>
      <c r="AA71" s="39"/>
      <c r="AB71" s="39"/>
      <c r="AC71" s="39"/>
      <c r="AD71" s="40">
        <v>43</v>
      </c>
      <c r="AE71" s="39"/>
    </row>
    <row r="72" spans="1:31" s="41" customFormat="1" ht="30" x14ac:dyDescent="0.25">
      <c r="A72" s="39"/>
      <c r="B72" s="25" t="s">
        <v>131</v>
      </c>
      <c r="C72" s="39">
        <v>103.5</v>
      </c>
      <c r="D72" s="39"/>
      <c r="E72" s="39">
        <v>99</v>
      </c>
      <c r="F72" s="39">
        <v>0.96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26">
        <v>29</v>
      </c>
      <c r="W72" s="26">
        <v>30</v>
      </c>
      <c r="X72" s="40">
        <v>29</v>
      </c>
      <c r="Y72" s="40">
        <v>30</v>
      </c>
      <c r="Z72" s="39"/>
      <c r="AA72" s="39"/>
      <c r="AB72" s="39"/>
      <c r="AC72" s="39"/>
      <c r="AD72" s="40">
        <v>29</v>
      </c>
      <c r="AE72" s="39"/>
    </row>
    <row r="73" spans="1:31" s="41" customFormat="1" x14ac:dyDescent="0.25">
      <c r="A73" s="39"/>
      <c r="B73" s="25" t="s">
        <v>95</v>
      </c>
      <c r="C73" s="39">
        <v>52.381599999999999</v>
      </c>
      <c r="D73" s="39">
        <v>29</v>
      </c>
      <c r="E73" s="39">
        <v>18</v>
      </c>
      <c r="F73" s="39">
        <v>0.34</v>
      </c>
      <c r="G73" s="39">
        <v>4</v>
      </c>
      <c r="H73" s="39">
        <v>15</v>
      </c>
      <c r="I73" s="39"/>
      <c r="J73" s="39"/>
      <c r="K73" s="39"/>
      <c r="L73" s="39"/>
      <c r="M73" s="39">
        <v>4</v>
      </c>
      <c r="N73" s="39"/>
      <c r="O73" s="39">
        <v>1</v>
      </c>
      <c r="P73" s="39"/>
      <c r="Q73" s="39"/>
      <c r="R73" s="39"/>
      <c r="S73" s="39">
        <v>1</v>
      </c>
      <c r="T73" s="39"/>
      <c r="U73" s="39">
        <v>25</v>
      </c>
      <c r="V73" s="26">
        <v>5</v>
      </c>
      <c r="W73" s="26">
        <v>30</v>
      </c>
      <c r="X73" s="40">
        <v>3</v>
      </c>
      <c r="Y73" s="40">
        <v>20</v>
      </c>
      <c r="Z73" s="39"/>
      <c r="AA73" s="39"/>
      <c r="AB73" s="39"/>
      <c r="AC73" s="39"/>
      <c r="AD73" s="40">
        <v>3</v>
      </c>
      <c r="AE73" s="39"/>
    </row>
    <row r="74" spans="1:31" s="41" customFormat="1" x14ac:dyDescent="0.25">
      <c r="A74" s="39"/>
      <c r="B74" s="25" t="s">
        <v>98</v>
      </c>
      <c r="C74" s="39">
        <v>126.441</v>
      </c>
      <c r="D74" s="39">
        <v>66</v>
      </c>
      <c r="E74" s="39">
        <v>63</v>
      </c>
      <c r="F74" s="39">
        <v>0.49</v>
      </c>
      <c r="G74" s="39">
        <v>19</v>
      </c>
      <c r="H74" s="39">
        <v>35</v>
      </c>
      <c r="I74" s="39"/>
      <c r="J74" s="39"/>
      <c r="K74" s="39"/>
      <c r="L74" s="39"/>
      <c r="M74" s="39">
        <v>19</v>
      </c>
      <c r="N74" s="39"/>
      <c r="O74" s="39">
        <v>0</v>
      </c>
      <c r="P74" s="39"/>
      <c r="Q74" s="39"/>
      <c r="R74" s="39"/>
      <c r="S74" s="39">
        <v>0</v>
      </c>
      <c r="T74" s="39"/>
      <c r="U74" s="39">
        <v>0</v>
      </c>
      <c r="V74" s="26">
        <v>18</v>
      </c>
      <c r="W74" s="26">
        <v>30</v>
      </c>
      <c r="X74" s="40">
        <v>18</v>
      </c>
      <c r="Y74" s="40">
        <v>30</v>
      </c>
      <c r="Z74" s="39"/>
      <c r="AA74" s="39"/>
      <c r="AB74" s="39"/>
      <c r="AC74" s="39"/>
      <c r="AD74" s="40">
        <v>18</v>
      </c>
      <c r="AE74" s="39"/>
    </row>
    <row r="75" spans="1:31" s="35" customFormat="1" x14ac:dyDescent="0.25">
      <c r="A75" s="4" t="s">
        <v>33</v>
      </c>
      <c r="B75" s="4"/>
      <c r="C75" s="32">
        <f>SUM(C65:C74)</f>
        <v>2275.0236</v>
      </c>
      <c r="D75" s="32">
        <f>SUM(D65:D74)</f>
        <v>562</v>
      </c>
      <c r="E75" s="32">
        <f>SUM(E65:E74)</f>
        <v>765</v>
      </c>
      <c r="F75" s="32"/>
      <c r="G75" s="32">
        <f>SUM(G65:G74)</f>
        <v>161</v>
      </c>
      <c r="H75" s="32"/>
      <c r="I75" s="32"/>
      <c r="J75" s="32">
        <f>SUM(J65:J74)</f>
        <v>0</v>
      </c>
      <c r="K75" s="32"/>
      <c r="L75" s="32"/>
      <c r="M75" s="32">
        <f>SUM(M65:M74)</f>
        <v>161</v>
      </c>
      <c r="N75" s="32">
        <f>SUM(N65:N74)</f>
        <v>0</v>
      </c>
      <c r="O75" s="32">
        <f>SUM(O65:O74)</f>
        <v>2</v>
      </c>
      <c r="P75" s="32"/>
      <c r="Q75" s="32"/>
      <c r="R75" s="32"/>
      <c r="S75" s="32">
        <f>SUM(S65:S74)</f>
        <v>2</v>
      </c>
      <c r="T75" s="32"/>
      <c r="U75" s="32"/>
      <c r="V75" s="33">
        <f>SUM(V65:V74)</f>
        <v>224</v>
      </c>
      <c r="W75" s="33"/>
      <c r="X75" s="34">
        <f>SUM(X65:X74)</f>
        <v>222</v>
      </c>
      <c r="Y75" s="34"/>
      <c r="Z75" s="32">
        <f>SUM(Z65:Z74)</f>
        <v>1</v>
      </c>
      <c r="AA75" s="32"/>
      <c r="AB75" s="32"/>
      <c r="AC75" s="32"/>
      <c r="AD75" s="34">
        <f>SUM(AD65:AD74)</f>
        <v>222</v>
      </c>
      <c r="AE75" s="32"/>
    </row>
    <row r="76" spans="1:31" s="36" customFormat="1" x14ac:dyDescent="0.25">
      <c r="A76" s="4" t="s">
        <v>99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s="38" customFormat="1" ht="30" x14ac:dyDescent="0.25">
      <c r="A77" s="30"/>
      <c r="B77" s="37" t="s">
        <v>83</v>
      </c>
      <c r="C77" s="30">
        <v>8297.1260000000002</v>
      </c>
      <c r="D77" s="30">
        <v>589</v>
      </c>
      <c r="E77" s="30">
        <v>551</v>
      </c>
      <c r="F77" s="30">
        <v>7.0000000000000007E-2</v>
      </c>
      <c r="G77" s="30">
        <v>175</v>
      </c>
      <c r="H77" s="30">
        <v>30</v>
      </c>
      <c r="I77" s="30">
        <v>111</v>
      </c>
      <c r="J77" s="30"/>
      <c r="K77" s="30"/>
      <c r="L77" s="30"/>
      <c r="M77" s="30">
        <v>175</v>
      </c>
      <c r="N77" s="30"/>
      <c r="O77" s="30">
        <v>1</v>
      </c>
      <c r="P77" s="30"/>
      <c r="Q77" s="30"/>
      <c r="R77" s="30"/>
      <c r="S77" s="30">
        <v>1</v>
      </c>
      <c r="T77" s="30"/>
      <c r="U77" s="30">
        <v>0.57999999999999996</v>
      </c>
      <c r="V77" s="30">
        <v>165</v>
      </c>
      <c r="W77" s="30">
        <v>30</v>
      </c>
      <c r="X77" s="30">
        <v>165</v>
      </c>
      <c r="Y77" s="30">
        <v>30</v>
      </c>
      <c r="Z77" s="30">
        <v>104</v>
      </c>
      <c r="AA77" s="30"/>
      <c r="AB77" s="30"/>
      <c r="AC77" s="30"/>
      <c r="AD77" s="30">
        <v>165</v>
      </c>
      <c r="AE77" s="30"/>
    </row>
    <row r="78" spans="1:31" s="41" customFormat="1" ht="105" x14ac:dyDescent="0.25">
      <c r="A78" s="39"/>
      <c r="B78" s="25" t="s">
        <v>100</v>
      </c>
      <c r="C78" s="39">
        <v>789.654</v>
      </c>
      <c r="D78" s="39">
        <v>95</v>
      </c>
      <c r="E78" s="39">
        <v>63</v>
      </c>
      <c r="F78" s="39">
        <v>0.08</v>
      </c>
      <c r="G78" s="39">
        <v>28</v>
      </c>
      <c r="H78" s="39">
        <v>30</v>
      </c>
      <c r="I78" s="39"/>
      <c r="J78" s="39"/>
      <c r="K78" s="39"/>
      <c r="L78" s="39"/>
      <c r="M78" s="39">
        <v>28</v>
      </c>
      <c r="N78" s="39"/>
      <c r="O78" s="39">
        <v>0</v>
      </c>
      <c r="P78" s="39"/>
      <c r="Q78" s="39"/>
      <c r="R78" s="39"/>
      <c r="S78" s="39"/>
      <c r="T78" s="39"/>
      <c r="U78" s="39">
        <v>0</v>
      </c>
      <c r="V78" s="26">
        <v>18</v>
      </c>
      <c r="W78" s="26">
        <v>30</v>
      </c>
      <c r="X78" s="40">
        <v>18</v>
      </c>
      <c r="Y78" s="40">
        <v>30</v>
      </c>
      <c r="Z78" s="39"/>
      <c r="AA78" s="39"/>
      <c r="AB78" s="39"/>
      <c r="AC78" s="39"/>
      <c r="AD78" s="40">
        <v>18</v>
      </c>
      <c r="AE78" s="39"/>
    </row>
    <row r="79" spans="1:31" s="41" customFormat="1" x14ac:dyDescent="0.25">
      <c r="A79" s="39"/>
      <c r="B79" s="25" t="s">
        <v>165</v>
      </c>
      <c r="C79" s="39">
        <v>229</v>
      </c>
      <c r="D79" s="39"/>
      <c r="E79" s="39">
        <v>3</v>
      </c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26"/>
      <c r="W79" s="26"/>
      <c r="X79" s="40"/>
      <c r="Y79" s="40"/>
      <c r="Z79" s="39"/>
      <c r="AA79" s="39"/>
      <c r="AB79" s="39"/>
      <c r="AC79" s="39"/>
      <c r="AD79" s="40"/>
      <c r="AE79" s="39"/>
    </row>
    <row r="80" spans="1:31" s="35" customFormat="1" x14ac:dyDescent="0.25">
      <c r="A80" s="4" t="s">
        <v>33</v>
      </c>
      <c r="B80" s="4"/>
      <c r="C80" s="32">
        <f>SUM(C77:C78)</f>
        <v>9086.7800000000007</v>
      </c>
      <c r="D80" s="32">
        <f>SUM(D77:D78)</f>
        <v>684</v>
      </c>
      <c r="E80" s="32">
        <f>SUM(E77:E79)</f>
        <v>617</v>
      </c>
      <c r="F80" s="32"/>
      <c r="G80" s="32">
        <f>SUM(G77:G78)</f>
        <v>203</v>
      </c>
      <c r="H80" s="32">
        <f>SUM(H77:H78)</f>
        <v>60</v>
      </c>
      <c r="I80" s="32"/>
      <c r="J80" s="32">
        <f>SUM(J77:J78)</f>
        <v>0</v>
      </c>
      <c r="K80" s="32"/>
      <c r="L80" s="32"/>
      <c r="M80" s="32">
        <f>SUM(M77:M78)</f>
        <v>203</v>
      </c>
      <c r="N80" s="32"/>
      <c r="O80" s="32">
        <f>SUM(O77:O78)</f>
        <v>1</v>
      </c>
      <c r="P80" s="32"/>
      <c r="Q80" s="32"/>
      <c r="R80" s="32"/>
      <c r="S80" s="32">
        <f>SUM(S77:S78)</f>
        <v>1</v>
      </c>
      <c r="T80" s="32"/>
      <c r="U80" s="32"/>
      <c r="V80" s="33">
        <f>SUM(V77:V78)</f>
        <v>183</v>
      </c>
      <c r="W80" s="33"/>
      <c r="X80" s="34">
        <f>SUM(X77:X78)</f>
        <v>183</v>
      </c>
      <c r="Y80" s="34"/>
      <c r="Z80" s="32">
        <f>SUM(Z77:Z78)</f>
        <v>104</v>
      </c>
      <c r="AA80" s="32"/>
      <c r="AB80" s="32"/>
      <c r="AC80" s="32"/>
      <c r="AD80" s="34">
        <f>SUM(AD77:AD78)</f>
        <v>183</v>
      </c>
      <c r="AE80" s="32"/>
    </row>
    <row r="81" spans="1:31" s="35" customFormat="1" ht="15" customHeight="1" x14ac:dyDescent="0.25">
      <c r="A81" s="5" t="s">
        <v>101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s="50" customFormat="1" ht="30" x14ac:dyDescent="0.25">
      <c r="A82" s="33"/>
      <c r="B82" s="37" t="s">
        <v>83</v>
      </c>
      <c r="C82" s="33">
        <v>2230.2759999999998</v>
      </c>
      <c r="D82" s="33">
        <v>229</v>
      </c>
      <c r="E82" s="33">
        <v>324</v>
      </c>
      <c r="F82" s="33">
        <v>0.16</v>
      </c>
      <c r="G82" s="33">
        <v>68</v>
      </c>
      <c r="H82" s="33">
        <v>30</v>
      </c>
      <c r="I82" s="33">
        <v>32</v>
      </c>
      <c r="J82" s="33"/>
      <c r="K82" s="33"/>
      <c r="L82" s="33"/>
      <c r="M82" s="33">
        <v>68</v>
      </c>
      <c r="N82" s="33"/>
      <c r="O82" s="33">
        <v>0</v>
      </c>
      <c r="P82" s="33"/>
      <c r="Q82" s="33"/>
      <c r="R82" s="33"/>
      <c r="S82" s="33"/>
      <c r="T82" s="33"/>
      <c r="U82" s="33">
        <v>0</v>
      </c>
      <c r="V82" s="33">
        <v>97</v>
      </c>
      <c r="W82" s="33">
        <v>30</v>
      </c>
      <c r="X82" s="33">
        <v>96</v>
      </c>
      <c r="Y82" s="33">
        <v>30</v>
      </c>
      <c r="Z82" s="33">
        <v>44</v>
      </c>
      <c r="AA82" s="33"/>
      <c r="AB82" s="33"/>
      <c r="AC82" s="33"/>
      <c r="AD82" s="33">
        <v>96</v>
      </c>
      <c r="AE82" s="33"/>
    </row>
    <row r="83" spans="1:31" s="35" customFormat="1" x14ac:dyDescent="0.25">
      <c r="A83" s="32"/>
      <c r="B83" s="43" t="s">
        <v>102</v>
      </c>
      <c r="C83" s="32">
        <v>18.649999999999999</v>
      </c>
      <c r="D83" s="32">
        <v>16</v>
      </c>
      <c r="E83" s="32"/>
      <c r="F83" s="32"/>
      <c r="G83" s="32">
        <v>2</v>
      </c>
      <c r="H83" s="32">
        <v>15</v>
      </c>
      <c r="I83" s="32"/>
      <c r="J83" s="32"/>
      <c r="K83" s="32"/>
      <c r="L83" s="32"/>
      <c r="M83" s="32">
        <v>2</v>
      </c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4"/>
      <c r="Y83" s="34"/>
      <c r="Z83" s="32"/>
      <c r="AA83" s="32"/>
      <c r="AB83" s="32"/>
      <c r="AC83" s="32"/>
      <c r="AD83" s="34"/>
      <c r="AE83" s="32"/>
    </row>
    <row r="84" spans="1:31" s="54" customFormat="1" ht="45" x14ac:dyDescent="0.25">
      <c r="A84" s="51"/>
      <c r="B84" s="25" t="s">
        <v>141</v>
      </c>
      <c r="C84" s="51">
        <v>996.58900000000006</v>
      </c>
      <c r="D84" s="51">
        <v>346</v>
      </c>
      <c r="E84" s="51">
        <v>379</v>
      </c>
      <c r="F84" s="51">
        <v>0.38</v>
      </c>
      <c r="G84" s="51">
        <v>34</v>
      </c>
      <c r="H84" s="51">
        <v>9.8000000000000007</v>
      </c>
      <c r="I84" s="51"/>
      <c r="J84" s="51"/>
      <c r="K84" s="51"/>
      <c r="L84" s="51"/>
      <c r="M84" s="51">
        <v>34</v>
      </c>
      <c r="N84" s="51"/>
      <c r="O84" s="51">
        <v>5</v>
      </c>
      <c r="P84" s="51"/>
      <c r="Q84" s="51"/>
      <c r="R84" s="51"/>
      <c r="S84" s="51">
        <v>5</v>
      </c>
      <c r="T84" s="51"/>
      <c r="U84" s="51">
        <v>15</v>
      </c>
      <c r="V84" s="52">
        <v>113</v>
      </c>
      <c r="W84" s="52">
        <v>30</v>
      </c>
      <c r="X84" s="53">
        <v>35</v>
      </c>
      <c r="Y84" s="53">
        <v>9.3000000000000007</v>
      </c>
      <c r="Z84" s="51"/>
      <c r="AA84" s="51"/>
      <c r="AB84" s="51"/>
      <c r="AC84" s="51"/>
      <c r="AD84" s="53">
        <v>35</v>
      </c>
      <c r="AE84" s="51"/>
    </row>
    <row r="85" spans="1:31" s="35" customFormat="1" x14ac:dyDescent="0.25">
      <c r="A85" s="32"/>
      <c r="B85" s="43" t="s">
        <v>108</v>
      </c>
      <c r="C85" s="32">
        <v>10.7</v>
      </c>
      <c r="D85" s="32">
        <v>17</v>
      </c>
      <c r="E85" s="32"/>
      <c r="F85" s="32"/>
      <c r="G85" s="32">
        <v>3</v>
      </c>
      <c r="H85" s="32">
        <v>17</v>
      </c>
      <c r="I85" s="32"/>
      <c r="J85" s="32"/>
      <c r="K85" s="32"/>
      <c r="L85" s="32"/>
      <c r="M85" s="32">
        <v>3</v>
      </c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4"/>
      <c r="Y85" s="34"/>
      <c r="Z85" s="32"/>
      <c r="AA85" s="32"/>
      <c r="AB85" s="32"/>
      <c r="AC85" s="32"/>
      <c r="AD85" s="34"/>
      <c r="AE85" s="32"/>
    </row>
    <row r="86" spans="1:31" s="41" customFormat="1" x14ac:dyDescent="0.25">
      <c r="A86" s="39"/>
      <c r="B86" s="25" t="s">
        <v>109</v>
      </c>
      <c r="C86" s="39">
        <v>8.34</v>
      </c>
      <c r="D86" s="39">
        <v>9</v>
      </c>
      <c r="E86" s="39">
        <v>9</v>
      </c>
      <c r="F86" s="39">
        <v>1.1000000000000001</v>
      </c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26">
        <v>2</v>
      </c>
      <c r="W86" s="26">
        <v>30</v>
      </c>
      <c r="X86" s="40">
        <v>2</v>
      </c>
      <c r="Y86" s="40">
        <v>30</v>
      </c>
      <c r="Z86" s="39"/>
      <c r="AA86" s="39"/>
      <c r="AB86" s="39"/>
      <c r="AC86" s="39"/>
      <c r="AD86" s="40">
        <v>2</v>
      </c>
      <c r="AE86" s="39"/>
    </row>
    <row r="87" spans="1:31" s="41" customFormat="1" ht="75" x14ac:dyDescent="0.25">
      <c r="A87" s="39"/>
      <c r="B87" s="25" t="s">
        <v>110</v>
      </c>
      <c r="C87" s="39">
        <v>80.59</v>
      </c>
      <c r="D87" s="39">
        <v>35</v>
      </c>
      <c r="E87" s="39">
        <v>38</v>
      </c>
      <c r="F87" s="39">
        <v>0.4</v>
      </c>
      <c r="G87" s="39">
        <v>5</v>
      </c>
      <c r="H87" s="39">
        <v>15</v>
      </c>
      <c r="I87" s="39"/>
      <c r="J87" s="39"/>
      <c r="K87" s="39"/>
      <c r="L87" s="39"/>
      <c r="M87" s="39">
        <v>5</v>
      </c>
      <c r="N87" s="39"/>
      <c r="O87" s="39">
        <v>0</v>
      </c>
      <c r="P87" s="39"/>
      <c r="Q87" s="39"/>
      <c r="R87" s="39"/>
      <c r="S87" s="39"/>
      <c r="T87" s="39"/>
      <c r="U87" s="39">
        <v>0</v>
      </c>
      <c r="V87" s="26">
        <v>11</v>
      </c>
      <c r="W87" s="26">
        <v>30</v>
      </c>
      <c r="X87" s="40">
        <v>7</v>
      </c>
      <c r="Y87" s="40">
        <v>19</v>
      </c>
      <c r="Z87" s="39"/>
      <c r="AA87" s="39"/>
      <c r="AB87" s="39"/>
      <c r="AC87" s="39"/>
      <c r="AD87" s="40">
        <v>7</v>
      </c>
      <c r="AE87" s="39"/>
    </row>
    <row r="88" spans="1:31" s="96" customFormat="1" x14ac:dyDescent="0.25">
      <c r="A88" s="92"/>
      <c r="B88" s="93" t="s">
        <v>111</v>
      </c>
      <c r="C88" s="39">
        <v>8.2850000000000001</v>
      </c>
      <c r="D88" s="39">
        <v>15</v>
      </c>
      <c r="E88" s="92">
        <v>12</v>
      </c>
      <c r="F88" s="92">
        <v>1.5</v>
      </c>
      <c r="G88" s="39">
        <v>4</v>
      </c>
      <c r="H88" s="39">
        <v>30</v>
      </c>
      <c r="I88" s="92"/>
      <c r="J88" s="39"/>
      <c r="K88" s="92"/>
      <c r="L88" s="92"/>
      <c r="M88" s="39">
        <v>4</v>
      </c>
      <c r="N88" s="39"/>
      <c r="O88" s="92">
        <v>1</v>
      </c>
      <c r="P88" s="92"/>
      <c r="Q88" s="92"/>
      <c r="R88" s="92"/>
      <c r="S88" s="92">
        <v>1</v>
      </c>
      <c r="T88" s="92"/>
      <c r="U88" s="92">
        <v>25</v>
      </c>
      <c r="V88" s="94">
        <v>3</v>
      </c>
      <c r="W88" s="94">
        <v>30</v>
      </c>
      <c r="X88" s="95">
        <v>3</v>
      </c>
      <c r="Y88" s="95">
        <v>25</v>
      </c>
      <c r="Z88" s="92"/>
      <c r="AA88" s="92"/>
      <c r="AB88" s="92"/>
      <c r="AC88" s="92"/>
      <c r="AD88" s="95">
        <v>3</v>
      </c>
      <c r="AE88" s="92"/>
    </row>
    <row r="89" spans="1:31" s="61" customFormat="1" x14ac:dyDescent="0.25">
      <c r="A89" s="42"/>
      <c r="B89" s="43" t="s">
        <v>58</v>
      </c>
      <c r="C89" s="42">
        <v>199.1</v>
      </c>
      <c r="D89" s="42">
        <v>78</v>
      </c>
      <c r="E89" s="42">
        <v>87</v>
      </c>
      <c r="F89" s="42">
        <v>0.4</v>
      </c>
      <c r="G89" s="42">
        <v>23</v>
      </c>
      <c r="H89" s="42">
        <v>30</v>
      </c>
      <c r="I89" s="42"/>
      <c r="J89" s="42"/>
      <c r="K89" s="42"/>
      <c r="L89" s="42"/>
      <c r="M89" s="42">
        <v>23</v>
      </c>
      <c r="N89" s="42"/>
      <c r="O89" s="42"/>
      <c r="P89" s="42"/>
      <c r="Q89" s="42"/>
      <c r="R89" s="42"/>
      <c r="S89" s="42"/>
      <c r="T89" s="42"/>
      <c r="U89" s="42"/>
      <c r="V89" s="30"/>
      <c r="W89" s="30"/>
      <c r="X89" s="44"/>
      <c r="Y89" s="44"/>
      <c r="Z89" s="42"/>
      <c r="AA89" s="42"/>
      <c r="AB89" s="42"/>
      <c r="AC89" s="42"/>
      <c r="AD89" s="44"/>
      <c r="AE89" s="42"/>
    </row>
    <row r="90" spans="1:31" s="60" customFormat="1" ht="45" x14ac:dyDescent="0.25">
      <c r="A90" s="39"/>
      <c r="B90" s="25" t="s">
        <v>142</v>
      </c>
      <c r="C90" s="39">
        <v>25.47</v>
      </c>
      <c r="D90" s="39"/>
      <c r="E90" s="39">
        <v>21</v>
      </c>
      <c r="F90" s="39">
        <v>0.8</v>
      </c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26">
        <v>6</v>
      </c>
      <c r="W90" s="26">
        <v>30</v>
      </c>
      <c r="X90" s="40">
        <v>6</v>
      </c>
      <c r="Y90" s="40">
        <v>30</v>
      </c>
      <c r="Z90" s="39"/>
      <c r="AA90" s="39"/>
      <c r="AB90" s="39"/>
      <c r="AC90" s="39"/>
      <c r="AD90" s="40">
        <v>6</v>
      </c>
      <c r="AE90" s="39"/>
    </row>
    <row r="91" spans="1:31" s="60" customFormat="1" ht="45" x14ac:dyDescent="0.25">
      <c r="A91" s="39"/>
      <c r="B91" s="25" t="s">
        <v>143</v>
      </c>
      <c r="C91" s="39">
        <v>13.4</v>
      </c>
      <c r="D91" s="39"/>
      <c r="E91" s="39">
        <v>13</v>
      </c>
      <c r="F91" s="39">
        <v>0.9</v>
      </c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26">
        <v>3</v>
      </c>
      <c r="W91" s="26">
        <v>30</v>
      </c>
      <c r="X91" s="40">
        <v>3</v>
      </c>
      <c r="Y91" s="40">
        <v>30</v>
      </c>
      <c r="Z91" s="39"/>
      <c r="AA91" s="39"/>
      <c r="AB91" s="39"/>
      <c r="AC91" s="39"/>
      <c r="AD91" s="40">
        <v>3</v>
      </c>
      <c r="AE91" s="39"/>
    </row>
    <row r="92" spans="1:31" s="60" customFormat="1" ht="45" x14ac:dyDescent="0.25">
      <c r="A92" s="39"/>
      <c r="B92" s="25" t="s">
        <v>144</v>
      </c>
      <c r="C92" s="39">
        <v>27.48</v>
      </c>
      <c r="D92" s="39"/>
      <c r="E92" s="39">
        <v>23</v>
      </c>
      <c r="F92" s="39">
        <v>0.8</v>
      </c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26">
        <v>6</v>
      </c>
      <c r="W92" s="26">
        <v>30</v>
      </c>
      <c r="X92" s="40">
        <v>6</v>
      </c>
      <c r="Y92" s="40">
        <v>30</v>
      </c>
      <c r="Z92" s="39"/>
      <c r="AA92" s="39"/>
      <c r="AB92" s="39"/>
      <c r="AC92" s="39"/>
      <c r="AD92" s="40">
        <v>6</v>
      </c>
      <c r="AE92" s="39"/>
    </row>
    <row r="93" spans="1:31" s="96" customFormat="1" x14ac:dyDescent="0.25">
      <c r="A93" s="92"/>
      <c r="B93" s="93" t="s">
        <v>116</v>
      </c>
      <c r="C93" s="39">
        <v>28.446999999999999</v>
      </c>
      <c r="D93" s="39">
        <v>8</v>
      </c>
      <c r="E93" s="92">
        <v>7</v>
      </c>
      <c r="F93" s="92">
        <v>0.24</v>
      </c>
      <c r="G93" s="39">
        <v>1</v>
      </c>
      <c r="H93" s="39">
        <v>15</v>
      </c>
      <c r="I93" s="92"/>
      <c r="J93" s="39"/>
      <c r="K93" s="92"/>
      <c r="L93" s="92"/>
      <c r="M93" s="39">
        <v>1</v>
      </c>
      <c r="N93" s="39"/>
      <c r="O93" s="92"/>
      <c r="P93" s="92"/>
      <c r="Q93" s="92"/>
      <c r="R93" s="92"/>
      <c r="S93" s="92"/>
      <c r="T93" s="92"/>
      <c r="U93" s="92"/>
      <c r="V93" s="94">
        <v>2</v>
      </c>
      <c r="W93" s="94">
        <v>30</v>
      </c>
      <c r="X93" s="95">
        <v>2</v>
      </c>
      <c r="Y93" s="95">
        <v>30</v>
      </c>
      <c r="Z93" s="92"/>
      <c r="AA93" s="92"/>
      <c r="AB93" s="92"/>
      <c r="AC93" s="92"/>
      <c r="AD93" s="95">
        <v>2</v>
      </c>
      <c r="AE93" s="92"/>
    </row>
    <row r="94" spans="1:31" s="60" customFormat="1" x14ac:dyDescent="0.25">
      <c r="A94" s="39"/>
      <c r="B94" s="25" t="s">
        <v>117</v>
      </c>
      <c r="C94" s="39">
        <v>65.400000000000006</v>
      </c>
      <c r="D94" s="39">
        <v>30</v>
      </c>
      <c r="E94" s="39">
        <v>19</v>
      </c>
      <c r="F94" s="39">
        <v>0.3</v>
      </c>
      <c r="G94" s="39">
        <v>4</v>
      </c>
      <c r="H94" s="39">
        <v>15</v>
      </c>
      <c r="I94" s="39"/>
      <c r="J94" s="39"/>
      <c r="K94" s="39"/>
      <c r="L94" s="39"/>
      <c r="M94" s="39">
        <v>4</v>
      </c>
      <c r="N94" s="39"/>
      <c r="O94" s="39">
        <v>0</v>
      </c>
      <c r="P94" s="39"/>
      <c r="Q94" s="39"/>
      <c r="R94" s="39"/>
      <c r="S94" s="39"/>
      <c r="T94" s="39"/>
      <c r="U94" s="39">
        <v>0</v>
      </c>
      <c r="V94" s="26">
        <v>5</v>
      </c>
      <c r="W94" s="26">
        <v>30</v>
      </c>
      <c r="X94" s="40">
        <v>5</v>
      </c>
      <c r="Y94" s="40">
        <v>15</v>
      </c>
      <c r="Z94" s="39"/>
      <c r="AA94" s="39"/>
      <c r="AB94" s="39"/>
      <c r="AC94" s="39"/>
      <c r="AD94" s="40">
        <v>5</v>
      </c>
      <c r="AE94" s="39"/>
    </row>
    <row r="95" spans="1:31" s="96" customFormat="1" x14ac:dyDescent="0.25">
      <c r="A95" s="92"/>
      <c r="B95" s="93" t="s">
        <v>118</v>
      </c>
      <c r="C95" s="39">
        <v>50.243000000000002</v>
      </c>
      <c r="D95" s="39">
        <v>14</v>
      </c>
      <c r="E95" s="92">
        <v>8</v>
      </c>
      <c r="F95" s="92">
        <v>0.1</v>
      </c>
      <c r="G95" s="39">
        <v>2</v>
      </c>
      <c r="H95" s="39">
        <v>15</v>
      </c>
      <c r="I95" s="92"/>
      <c r="J95" s="39"/>
      <c r="K95" s="92"/>
      <c r="L95" s="92"/>
      <c r="M95" s="39">
        <v>2</v>
      </c>
      <c r="N95" s="39"/>
      <c r="O95" s="92">
        <v>0</v>
      </c>
      <c r="P95" s="92"/>
      <c r="Q95" s="92"/>
      <c r="R95" s="92"/>
      <c r="S95" s="92"/>
      <c r="T95" s="92"/>
      <c r="U95" s="92">
        <v>0</v>
      </c>
      <c r="V95" s="94">
        <v>2</v>
      </c>
      <c r="W95" s="94">
        <v>30</v>
      </c>
      <c r="X95" s="95">
        <v>2</v>
      </c>
      <c r="Y95" s="95">
        <v>30</v>
      </c>
      <c r="Z95" s="92"/>
      <c r="AA95" s="92"/>
      <c r="AB95" s="92"/>
      <c r="AC95" s="92"/>
      <c r="AD95" s="95">
        <v>2</v>
      </c>
      <c r="AE95" s="92"/>
    </row>
    <row r="96" spans="1:31" s="60" customFormat="1" x14ac:dyDescent="0.25">
      <c r="A96" s="39"/>
      <c r="B96" s="25" t="s">
        <v>119</v>
      </c>
      <c r="C96" s="39">
        <v>20.510999999999999</v>
      </c>
      <c r="D96" s="39">
        <v>20</v>
      </c>
      <c r="E96" s="39">
        <v>16</v>
      </c>
      <c r="F96" s="39">
        <v>0.81</v>
      </c>
      <c r="G96" s="39">
        <v>6</v>
      </c>
      <c r="H96" s="39">
        <v>30</v>
      </c>
      <c r="I96" s="39"/>
      <c r="J96" s="39"/>
      <c r="K96" s="39"/>
      <c r="L96" s="39"/>
      <c r="M96" s="39">
        <v>6</v>
      </c>
      <c r="N96" s="39"/>
      <c r="O96" s="39">
        <v>2</v>
      </c>
      <c r="P96" s="39"/>
      <c r="Q96" s="39"/>
      <c r="R96" s="39"/>
      <c r="S96" s="39">
        <v>2</v>
      </c>
      <c r="T96" s="39"/>
      <c r="U96" s="39">
        <v>33</v>
      </c>
      <c r="V96" s="26">
        <v>4</v>
      </c>
      <c r="W96" s="26">
        <v>30</v>
      </c>
      <c r="X96" s="40">
        <v>4</v>
      </c>
      <c r="Y96" s="40">
        <v>30</v>
      </c>
      <c r="Z96" s="39"/>
      <c r="AA96" s="39"/>
      <c r="AB96" s="39"/>
      <c r="AC96" s="39"/>
      <c r="AD96" s="40">
        <v>4</v>
      </c>
      <c r="AE96" s="39"/>
    </row>
    <row r="97" spans="1:31" s="60" customFormat="1" x14ac:dyDescent="0.25">
      <c r="A97" s="39"/>
      <c r="B97" s="25" t="s">
        <v>120</v>
      </c>
      <c r="C97" s="39">
        <v>34.350999999999999</v>
      </c>
      <c r="D97" s="39">
        <v>8</v>
      </c>
      <c r="E97" s="39">
        <v>16</v>
      </c>
      <c r="F97" s="39">
        <v>0.4</v>
      </c>
      <c r="G97" s="39">
        <v>1</v>
      </c>
      <c r="H97" s="39">
        <v>15</v>
      </c>
      <c r="I97" s="39"/>
      <c r="J97" s="39"/>
      <c r="K97" s="39"/>
      <c r="L97" s="39"/>
      <c r="M97" s="39">
        <v>1</v>
      </c>
      <c r="N97" s="39"/>
      <c r="O97" s="39">
        <v>0</v>
      </c>
      <c r="P97" s="39"/>
      <c r="Q97" s="39"/>
      <c r="R97" s="39"/>
      <c r="S97" s="39"/>
      <c r="T97" s="39"/>
      <c r="U97" s="39">
        <v>0</v>
      </c>
      <c r="V97" s="26">
        <v>4</v>
      </c>
      <c r="W97" s="26">
        <v>30</v>
      </c>
      <c r="X97" s="40">
        <v>4</v>
      </c>
      <c r="Y97" s="40">
        <v>30</v>
      </c>
      <c r="Z97" s="39"/>
      <c r="AA97" s="39"/>
      <c r="AB97" s="39"/>
      <c r="AC97" s="39"/>
      <c r="AD97" s="40">
        <v>4</v>
      </c>
      <c r="AE97" s="39"/>
    </row>
    <row r="98" spans="1:31" s="60" customFormat="1" x14ac:dyDescent="0.25">
      <c r="A98" s="39"/>
      <c r="B98" s="25" t="s">
        <v>145</v>
      </c>
      <c r="C98" s="39">
        <v>180.05</v>
      </c>
      <c r="D98" s="39"/>
      <c r="E98" s="39">
        <v>90</v>
      </c>
      <c r="F98" s="39">
        <v>0.5</v>
      </c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26">
        <v>27</v>
      </c>
      <c r="W98" s="26">
        <v>30</v>
      </c>
      <c r="X98" s="40">
        <v>27</v>
      </c>
      <c r="Y98" s="40">
        <v>30</v>
      </c>
      <c r="Z98" s="39"/>
      <c r="AA98" s="39"/>
      <c r="AB98" s="39"/>
      <c r="AC98" s="39"/>
      <c r="AD98" s="40">
        <v>27</v>
      </c>
      <c r="AE98" s="39"/>
    </row>
    <row r="99" spans="1:31" s="60" customFormat="1" ht="30" x14ac:dyDescent="0.25">
      <c r="A99" s="39"/>
      <c r="B99" s="25" t="s">
        <v>122</v>
      </c>
      <c r="C99" s="39">
        <v>27.4</v>
      </c>
      <c r="D99" s="39">
        <v>20</v>
      </c>
      <c r="E99" s="39">
        <v>16</v>
      </c>
      <c r="F99" s="39">
        <v>0.5</v>
      </c>
      <c r="G99" s="39">
        <v>3</v>
      </c>
      <c r="H99" s="39">
        <v>15</v>
      </c>
      <c r="I99" s="39"/>
      <c r="J99" s="39"/>
      <c r="K99" s="39"/>
      <c r="L99" s="39"/>
      <c r="M99" s="39">
        <v>3</v>
      </c>
      <c r="N99" s="39"/>
      <c r="O99" s="39">
        <v>0</v>
      </c>
      <c r="P99" s="39"/>
      <c r="Q99" s="39"/>
      <c r="R99" s="39"/>
      <c r="S99" s="39"/>
      <c r="T99" s="39"/>
      <c r="U99" s="39">
        <v>0</v>
      </c>
      <c r="V99" s="26">
        <v>4</v>
      </c>
      <c r="W99" s="26">
        <v>30</v>
      </c>
      <c r="X99" s="40">
        <v>4</v>
      </c>
      <c r="Y99" s="40">
        <v>30</v>
      </c>
      <c r="Z99" s="39"/>
      <c r="AA99" s="39"/>
      <c r="AB99" s="39"/>
      <c r="AC99" s="39"/>
      <c r="AD99" s="40">
        <v>4</v>
      </c>
      <c r="AE99" s="39"/>
    </row>
    <row r="100" spans="1:31" s="60" customFormat="1" x14ac:dyDescent="0.25">
      <c r="A100" s="39"/>
      <c r="B100" s="25" t="s">
        <v>121</v>
      </c>
      <c r="C100" s="39">
        <v>89.19</v>
      </c>
      <c r="D100" s="39"/>
      <c r="E100" s="39">
        <v>37</v>
      </c>
      <c r="F100" s="39">
        <v>0.4</v>
      </c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26">
        <v>11</v>
      </c>
      <c r="W100" s="26">
        <v>30</v>
      </c>
      <c r="X100" s="40">
        <v>11</v>
      </c>
      <c r="Y100" s="40">
        <v>30</v>
      </c>
      <c r="Z100" s="39"/>
      <c r="AA100" s="39"/>
      <c r="AB100" s="39"/>
      <c r="AC100" s="39"/>
      <c r="AD100" s="40">
        <v>11</v>
      </c>
      <c r="AE100" s="39"/>
    </row>
    <row r="101" spans="1:31" s="61" customFormat="1" x14ac:dyDescent="0.25">
      <c r="A101" s="42"/>
      <c r="B101" s="43" t="s">
        <v>124</v>
      </c>
      <c r="C101" s="42">
        <v>128.6</v>
      </c>
      <c r="D101" s="42">
        <v>104</v>
      </c>
      <c r="E101" s="42"/>
      <c r="F101" s="42"/>
      <c r="G101" s="42">
        <v>15</v>
      </c>
      <c r="H101" s="42">
        <v>15</v>
      </c>
      <c r="I101" s="42"/>
      <c r="J101" s="42"/>
      <c r="K101" s="42"/>
      <c r="L101" s="42"/>
      <c r="M101" s="42">
        <v>15</v>
      </c>
      <c r="N101" s="42"/>
      <c r="O101" s="42"/>
      <c r="P101" s="42"/>
      <c r="Q101" s="42"/>
      <c r="R101" s="42"/>
      <c r="S101" s="42"/>
      <c r="T101" s="42"/>
      <c r="U101" s="42"/>
      <c r="V101" s="30"/>
      <c r="W101" s="30"/>
      <c r="X101" s="44"/>
      <c r="Y101" s="44"/>
      <c r="Z101" s="42"/>
      <c r="AA101" s="42"/>
      <c r="AB101" s="42"/>
      <c r="AC101" s="42"/>
      <c r="AD101" s="44"/>
      <c r="AE101" s="42"/>
    </row>
    <row r="102" spans="1:31" s="60" customFormat="1" ht="30" x14ac:dyDescent="0.25">
      <c r="A102" s="39"/>
      <c r="B102" s="25" t="s">
        <v>146</v>
      </c>
      <c r="C102" s="39">
        <v>20.471</v>
      </c>
      <c r="D102" s="39"/>
      <c r="E102" s="39">
        <v>25</v>
      </c>
      <c r="F102" s="39">
        <v>1.25</v>
      </c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26">
        <v>7</v>
      </c>
      <c r="W102" s="26">
        <v>30</v>
      </c>
      <c r="X102" s="40">
        <v>7</v>
      </c>
      <c r="Y102" s="40">
        <v>30</v>
      </c>
      <c r="Z102" s="39"/>
      <c r="AA102" s="39"/>
      <c r="AB102" s="39"/>
      <c r="AC102" s="39"/>
      <c r="AD102" s="40">
        <v>7</v>
      </c>
      <c r="AE102" s="39"/>
    </row>
    <row r="103" spans="1:31" s="60" customFormat="1" x14ac:dyDescent="0.25">
      <c r="A103" s="39"/>
      <c r="B103" s="25" t="s">
        <v>166</v>
      </c>
      <c r="C103" s="39">
        <v>14.6</v>
      </c>
      <c r="D103" s="39"/>
      <c r="E103" s="39">
        <v>11</v>
      </c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26"/>
      <c r="W103" s="26"/>
      <c r="X103" s="40"/>
      <c r="Y103" s="40"/>
      <c r="Z103" s="39"/>
      <c r="AA103" s="39"/>
      <c r="AB103" s="39"/>
      <c r="AC103" s="39"/>
      <c r="AD103" s="40"/>
      <c r="AE103" s="39"/>
    </row>
    <row r="104" spans="1:31" s="60" customFormat="1" x14ac:dyDescent="0.25">
      <c r="A104" s="39"/>
      <c r="B104" s="25" t="s">
        <v>167</v>
      </c>
      <c r="C104" s="39">
        <v>9.1329999999999991</v>
      </c>
      <c r="D104" s="39"/>
      <c r="E104" s="39">
        <v>6</v>
      </c>
      <c r="F104" s="39">
        <v>0.67</v>
      </c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26">
        <v>1</v>
      </c>
      <c r="W104" s="26">
        <v>30</v>
      </c>
      <c r="X104" s="40">
        <v>1</v>
      </c>
      <c r="Y104" s="40">
        <v>30</v>
      </c>
      <c r="Z104" s="39"/>
      <c r="AA104" s="39"/>
      <c r="AB104" s="39"/>
      <c r="AC104" s="39"/>
      <c r="AD104" s="40">
        <v>1</v>
      </c>
      <c r="AE104" s="39"/>
    </row>
    <row r="105" spans="1:31" s="60" customFormat="1" ht="30" x14ac:dyDescent="0.25">
      <c r="A105" s="39"/>
      <c r="B105" s="25" t="s">
        <v>168</v>
      </c>
      <c r="C105" s="39">
        <v>27.5</v>
      </c>
      <c r="D105" s="39"/>
      <c r="E105" s="39">
        <v>18</v>
      </c>
      <c r="F105" s="39">
        <v>0.6</v>
      </c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26"/>
      <c r="W105" s="26"/>
      <c r="X105" s="40"/>
      <c r="Y105" s="40"/>
      <c r="Z105" s="39"/>
      <c r="AA105" s="39"/>
      <c r="AB105" s="39"/>
      <c r="AC105" s="39"/>
      <c r="AD105" s="40"/>
      <c r="AE105" s="39"/>
    </row>
    <row r="106" spans="1:31" s="61" customFormat="1" x14ac:dyDescent="0.25">
      <c r="A106" s="42"/>
      <c r="B106" s="43" t="s">
        <v>132</v>
      </c>
      <c r="C106" s="42">
        <v>5.6379999999999999</v>
      </c>
      <c r="D106" s="42">
        <v>10</v>
      </c>
      <c r="E106" s="42"/>
      <c r="F106" s="42"/>
      <c r="G106" s="42">
        <v>1</v>
      </c>
      <c r="H106" s="42">
        <v>15</v>
      </c>
      <c r="I106" s="42"/>
      <c r="J106" s="42"/>
      <c r="K106" s="42"/>
      <c r="L106" s="42"/>
      <c r="M106" s="42">
        <v>1</v>
      </c>
      <c r="N106" s="42"/>
      <c r="O106" s="42"/>
      <c r="P106" s="42"/>
      <c r="Q106" s="42"/>
      <c r="R106" s="42"/>
      <c r="S106" s="42"/>
      <c r="T106" s="42"/>
      <c r="U106" s="42"/>
      <c r="V106" s="30"/>
      <c r="W106" s="30"/>
      <c r="X106" s="44"/>
      <c r="Y106" s="44"/>
      <c r="Z106" s="42"/>
      <c r="AA106" s="42"/>
      <c r="AB106" s="42"/>
      <c r="AC106" s="42"/>
      <c r="AD106" s="44"/>
      <c r="AE106" s="42"/>
    </row>
    <row r="107" spans="1:31" s="99" customFormat="1" ht="15" customHeight="1" x14ac:dyDescent="0.25">
      <c r="A107" s="3" t="s">
        <v>33</v>
      </c>
      <c r="B107" s="3"/>
      <c r="C107" s="66">
        <f>SUM(C82:C106)</f>
        <v>4320.4139999999998</v>
      </c>
      <c r="D107" s="66">
        <f>SUM(D82:D106)</f>
        <v>959</v>
      </c>
      <c r="E107" s="66">
        <f>SUM(E82:E106)</f>
        <v>1175</v>
      </c>
      <c r="F107" s="66"/>
      <c r="G107" s="66">
        <f>SUM(G82:G106)</f>
        <v>172</v>
      </c>
      <c r="H107" s="66">
        <f>SUM(H82:H106)</f>
        <v>281.8</v>
      </c>
      <c r="I107" s="66"/>
      <c r="J107" s="66">
        <f>SUM(J82:J106)</f>
        <v>0</v>
      </c>
      <c r="K107" s="66"/>
      <c r="L107" s="66"/>
      <c r="M107" s="66">
        <f>SUM(M82:M106)</f>
        <v>172</v>
      </c>
      <c r="N107" s="66">
        <f>SUM(N82:N106)</f>
        <v>0</v>
      </c>
      <c r="O107" s="66">
        <f>SUM(O82:O106)</f>
        <v>8</v>
      </c>
      <c r="P107" s="66"/>
      <c r="Q107" s="66"/>
      <c r="R107" s="66"/>
      <c r="S107" s="66">
        <f>SUM(S82:S106)</f>
        <v>8</v>
      </c>
      <c r="T107" s="66"/>
      <c r="U107" s="66"/>
      <c r="V107" s="97">
        <f>SUM(V82:V106)</f>
        <v>308</v>
      </c>
      <c r="W107" s="97"/>
      <c r="X107" s="98">
        <f>SUM(X82:X106)</f>
        <v>225</v>
      </c>
      <c r="Y107" s="98"/>
      <c r="Z107" s="66">
        <f>SUM(Z82:Z106)</f>
        <v>44</v>
      </c>
      <c r="AA107" s="66"/>
      <c r="AB107" s="66"/>
      <c r="AC107" s="66"/>
      <c r="AD107" s="98">
        <f>SUM(AD82:AD106)</f>
        <v>225</v>
      </c>
      <c r="AE107" s="66"/>
    </row>
    <row r="108" spans="1:31" s="85" customFormat="1" ht="18.75" x14ac:dyDescent="0.3">
      <c r="A108" s="106" t="s">
        <v>133</v>
      </c>
      <c r="B108" s="106"/>
      <c r="C108" s="71">
        <f>C107+C80+C75+C63+C56+C39+C30+C24+C14</f>
        <v>46146.935600000004</v>
      </c>
      <c r="D108" s="71">
        <f>D107+D80+D75+D63+D56+D39+D30+D24+D14</f>
        <v>6520</v>
      </c>
      <c r="E108" s="71">
        <f>E107+E80+E75+E63+E56+E39+E30+E24+E14</f>
        <v>6987</v>
      </c>
      <c r="F108" s="71"/>
      <c r="G108" s="71">
        <f>G107+G80+G75+G63+G56+G39+G30+G24+G14</f>
        <v>1584</v>
      </c>
      <c r="H108" s="71"/>
      <c r="I108" s="71"/>
      <c r="J108" s="71"/>
      <c r="K108" s="71"/>
      <c r="L108" s="71"/>
      <c r="M108" s="71"/>
      <c r="N108" s="71"/>
      <c r="O108" s="71">
        <f>O107+O80+O75+O63+O56+O39+O30+O24</f>
        <v>67</v>
      </c>
      <c r="P108" s="71"/>
      <c r="Q108" s="71"/>
      <c r="R108" s="71"/>
      <c r="S108" s="71">
        <f>S107+S80+S75+S63+S56+S39+S30+S24+S14</f>
        <v>67</v>
      </c>
      <c r="T108" s="71"/>
      <c r="U108" s="71"/>
      <c r="V108" s="72">
        <f>V107+V80+V75+V63+V56+V39+V30+V24+V14</f>
        <v>1921</v>
      </c>
      <c r="W108" s="72"/>
      <c r="X108" s="73">
        <f>X107+X80+X75+X63+X56+X39+X30+X24+X14</f>
        <v>1767</v>
      </c>
      <c r="Y108" s="73"/>
      <c r="Z108" s="71">
        <f>Z107+Z80+Z75+Z63+Z56+Z39+Z30+Z24+Z14</f>
        <v>331</v>
      </c>
      <c r="AA108" s="71"/>
      <c r="AB108" s="71"/>
      <c r="AC108" s="71"/>
      <c r="AD108" s="73">
        <f>AD107+AD80+AD75+AD63+AD56+AD39+AD30+AD24+AD14</f>
        <v>1767</v>
      </c>
      <c r="AE108" s="71"/>
    </row>
    <row r="109" spans="1:31" x14ac:dyDescent="0.2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7"/>
      <c r="W109" s="87"/>
      <c r="X109" s="88"/>
      <c r="Y109" s="88"/>
      <c r="Z109" s="86"/>
      <c r="AA109" s="86"/>
      <c r="AB109" s="86"/>
      <c r="AC109" s="86"/>
      <c r="AD109" s="88"/>
      <c r="AE109" s="86"/>
    </row>
    <row r="110" spans="1:31" x14ac:dyDescent="0.2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7"/>
      <c r="W110" s="87"/>
      <c r="X110" s="88"/>
      <c r="Y110" s="88"/>
      <c r="Z110" s="86"/>
      <c r="AA110" s="86"/>
      <c r="AB110" s="86"/>
      <c r="AC110" s="86"/>
      <c r="AD110" s="88"/>
      <c r="AE110" s="86"/>
    </row>
    <row r="111" spans="1:31" x14ac:dyDescent="0.2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7"/>
      <c r="W111" s="87"/>
      <c r="X111" s="88"/>
      <c r="Y111" s="88"/>
      <c r="Z111" s="86"/>
      <c r="AA111" s="86"/>
      <c r="AB111" s="86"/>
      <c r="AC111" s="86"/>
      <c r="AD111" s="88"/>
      <c r="AE111" s="86"/>
    </row>
    <row r="112" spans="1:31" x14ac:dyDescent="0.2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7"/>
      <c r="W112" s="87"/>
      <c r="X112" s="88"/>
      <c r="Y112" s="88"/>
      <c r="Z112" s="86"/>
      <c r="AA112" s="86"/>
      <c r="AB112" s="86"/>
      <c r="AC112" s="86"/>
      <c r="AD112" s="88"/>
      <c r="AE112" s="86"/>
    </row>
  </sheetData>
  <mergeCells count="54">
    <mergeCell ref="A80:B80"/>
    <mergeCell ref="A81:AE81"/>
    <mergeCell ref="A107:B107"/>
    <mergeCell ref="A108:B108"/>
    <mergeCell ref="A57:AE57"/>
    <mergeCell ref="A63:B63"/>
    <mergeCell ref="A64:AE64"/>
    <mergeCell ref="A75:B75"/>
    <mergeCell ref="A76:AE76"/>
    <mergeCell ref="A30:B30"/>
    <mergeCell ref="A31:AE31"/>
    <mergeCell ref="A39:B39"/>
    <mergeCell ref="A40:AE40"/>
    <mergeCell ref="A56:B56"/>
    <mergeCell ref="A12:AE12"/>
    <mergeCell ref="A14:B14"/>
    <mergeCell ref="A15:AE15"/>
    <mergeCell ref="A24:B24"/>
    <mergeCell ref="A25:AE25"/>
    <mergeCell ref="AA7:AE8"/>
    <mergeCell ref="D9:D10"/>
    <mergeCell ref="E9:E10"/>
    <mergeCell ref="J9:M9"/>
    <mergeCell ref="N9:N10"/>
    <mergeCell ref="P9:S9"/>
    <mergeCell ref="T9:T10"/>
    <mergeCell ref="AA9:AD9"/>
    <mergeCell ref="AE9:AE10"/>
    <mergeCell ref="V7:V10"/>
    <mergeCell ref="W7:W10"/>
    <mergeCell ref="X7:X10"/>
    <mergeCell ref="Y7:Y10"/>
    <mergeCell ref="Z7:Z10"/>
    <mergeCell ref="I7:I10"/>
    <mergeCell ref="J7:N8"/>
    <mergeCell ref="O7:O10"/>
    <mergeCell ref="P7:T8"/>
    <mergeCell ref="U7:U10"/>
    <mergeCell ref="A1:AE2"/>
    <mergeCell ref="A3:AE3"/>
    <mergeCell ref="A4:AE4"/>
    <mergeCell ref="A5:A10"/>
    <mergeCell ref="B5:B10"/>
    <mergeCell ref="C5:C10"/>
    <mergeCell ref="D5:E8"/>
    <mergeCell ref="F5:F10"/>
    <mergeCell ref="G5:U5"/>
    <mergeCell ref="V5:AE5"/>
    <mergeCell ref="G6:N6"/>
    <mergeCell ref="O6:U6"/>
    <mergeCell ref="V6:W6"/>
    <mergeCell ref="X6:AE6"/>
    <mergeCell ref="G7:G10"/>
    <mergeCell ref="H7:H1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view="pageBreakPreview" zoomScale="75" zoomScaleNormal="70" zoomScalePageLayoutView="75" workbookViewId="0">
      <pane ySplit="11" topLeftCell="A48" activePane="bottomLeft" state="frozen"/>
      <selection pane="bottomLeft" activeCell="F54" sqref="F54"/>
    </sheetView>
  </sheetViews>
  <sheetFormatPr defaultColWidth="8.28515625" defaultRowHeight="15" x14ac:dyDescent="0.25"/>
  <cols>
    <col min="1" max="1" width="6.85546875" customWidth="1"/>
    <col min="2" max="2" width="21.85546875" customWidth="1"/>
    <col min="3" max="3" width="16.28515625" customWidth="1"/>
    <col min="6" max="6" width="20.140625" customWidth="1"/>
    <col min="22" max="23" width="9.140625" style="15" customWidth="1"/>
    <col min="24" max="25" width="9.140625" style="16" customWidth="1"/>
    <col min="30" max="30" width="9.140625" style="16" customWidth="1"/>
  </cols>
  <sheetData>
    <row r="1" spans="1:3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8.75" x14ac:dyDescent="0.3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18.75" x14ac:dyDescent="0.3">
      <c r="A4" s="14" t="s">
        <v>147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5.75" customHeight="1" x14ac:dyDescent="0.25">
      <c r="A5" s="13" t="s">
        <v>3</v>
      </c>
      <c r="B5" s="12" t="s">
        <v>4</v>
      </c>
      <c r="C5" s="12" t="s">
        <v>5</v>
      </c>
      <c r="D5" s="11" t="s">
        <v>6</v>
      </c>
      <c r="E5" s="11"/>
      <c r="F5" s="12" t="s">
        <v>7</v>
      </c>
      <c r="G5" s="12" t="s">
        <v>8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 t="s">
        <v>9</v>
      </c>
      <c r="W5" s="12"/>
      <c r="X5" s="12"/>
      <c r="Y5" s="12"/>
      <c r="Z5" s="12"/>
      <c r="AA5" s="12"/>
      <c r="AB5" s="12"/>
      <c r="AC5" s="12"/>
      <c r="AD5" s="12"/>
      <c r="AE5" s="12"/>
    </row>
    <row r="6" spans="1:31" ht="66" customHeight="1" x14ac:dyDescent="0.25">
      <c r="A6" s="13"/>
      <c r="B6" s="12"/>
      <c r="C6" s="12"/>
      <c r="D6" s="11"/>
      <c r="E6" s="11"/>
      <c r="F6" s="12"/>
      <c r="G6" s="12" t="s">
        <v>10</v>
      </c>
      <c r="H6" s="12"/>
      <c r="I6" s="12"/>
      <c r="J6" s="12"/>
      <c r="K6" s="12"/>
      <c r="L6" s="12"/>
      <c r="M6" s="12"/>
      <c r="N6" s="12"/>
      <c r="O6" s="12" t="s">
        <v>11</v>
      </c>
      <c r="P6" s="12"/>
      <c r="Q6" s="12"/>
      <c r="R6" s="12"/>
      <c r="S6" s="12"/>
      <c r="T6" s="12"/>
      <c r="U6" s="12"/>
      <c r="V6" s="12" t="s">
        <v>12</v>
      </c>
      <c r="W6" s="12"/>
      <c r="X6" s="12" t="s">
        <v>13</v>
      </c>
      <c r="Y6" s="12"/>
      <c r="Z6" s="12"/>
      <c r="AA6" s="12"/>
      <c r="AB6" s="12"/>
      <c r="AC6" s="12"/>
      <c r="AD6" s="12"/>
      <c r="AE6" s="12"/>
    </row>
    <row r="7" spans="1:31" ht="34.5" customHeight="1" x14ac:dyDescent="0.25">
      <c r="A7" s="13"/>
      <c r="B7" s="12"/>
      <c r="C7" s="12"/>
      <c r="D7" s="11"/>
      <c r="E7" s="11"/>
      <c r="F7" s="12"/>
      <c r="G7" s="10" t="s">
        <v>14</v>
      </c>
      <c r="H7" s="9" t="s">
        <v>15</v>
      </c>
      <c r="I7" s="9" t="s">
        <v>16</v>
      </c>
      <c r="J7" s="12" t="s">
        <v>17</v>
      </c>
      <c r="K7" s="12"/>
      <c r="L7" s="12"/>
      <c r="M7" s="12"/>
      <c r="N7" s="12"/>
      <c r="O7" s="9" t="s">
        <v>14</v>
      </c>
      <c r="P7" s="12" t="s">
        <v>17</v>
      </c>
      <c r="Q7" s="12"/>
      <c r="R7" s="12"/>
      <c r="S7" s="12"/>
      <c r="T7" s="12"/>
      <c r="U7" s="9" t="s">
        <v>18</v>
      </c>
      <c r="V7" s="8" t="s">
        <v>14</v>
      </c>
      <c r="W7" s="8" t="s">
        <v>15</v>
      </c>
      <c r="X7" s="7" t="s">
        <v>19</v>
      </c>
      <c r="Y7" s="7" t="s">
        <v>15</v>
      </c>
      <c r="Z7" s="12" t="s">
        <v>20</v>
      </c>
      <c r="AA7" s="12" t="s">
        <v>17</v>
      </c>
      <c r="AB7" s="12"/>
      <c r="AC7" s="12"/>
      <c r="AD7" s="12"/>
      <c r="AE7" s="12"/>
    </row>
    <row r="8" spans="1:31" ht="48.75" customHeight="1" x14ac:dyDescent="0.25">
      <c r="A8" s="13"/>
      <c r="B8" s="12"/>
      <c r="C8" s="12"/>
      <c r="D8" s="11"/>
      <c r="E8" s="11"/>
      <c r="F8" s="12"/>
      <c r="G8" s="10"/>
      <c r="H8" s="9"/>
      <c r="I8" s="9"/>
      <c r="J8" s="12"/>
      <c r="K8" s="12"/>
      <c r="L8" s="12"/>
      <c r="M8" s="12"/>
      <c r="N8" s="12"/>
      <c r="O8" s="9"/>
      <c r="P8" s="12"/>
      <c r="Q8" s="12"/>
      <c r="R8" s="12"/>
      <c r="S8" s="12"/>
      <c r="T8" s="12"/>
      <c r="U8" s="9"/>
      <c r="V8" s="8"/>
      <c r="W8" s="8"/>
      <c r="X8" s="7"/>
      <c r="Y8" s="7"/>
      <c r="Z8" s="12"/>
      <c r="AA8" s="12"/>
      <c r="AB8" s="12"/>
      <c r="AC8" s="12"/>
      <c r="AD8" s="12"/>
      <c r="AE8" s="12"/>
    </row>
    <row r="9" spans="1:31" ht="15.75" customHeight="1" x14ac:dyDescent="0.25">
      <c r="A9" s="13"/>
      <c r="B9" s="12"/>
      <c r="C9" s="12"/>
      <c r="D9" s="12" t="s">
        <v>21</v>
      </c>
      <c r="E9" s="12" t="s">
        <v>22</v>
      </c>
      <c r="F9" s="12"/>
      <c r="G9" s="10"/>
      <c r="H9" s="9"/>
      <c r="I9" s="9"/>
      <c r="J9" s="12" t="s">
        <v>23</v>
      </c>
      <c r="K9" s="12"/>
      <c r="L9" s="12"/>
      <c r="M9" s="12"/>
      <c r="N9" s="9" t="s">
        <v>24</v>
      </c>
      <c r="O9" s="9"/>
      <c r="P9" s="12" t="s">
        <v>23</v>
      </c>
      <c r="Q9" s="12"/>
      <c r="R9" s="12"/>
      <c r="S9" s="12"/>
      <c r="T9" s="9" t="s">
        <v>24</v>
      </c>
      <c r="U9" s="9"/>
      <c r="V9" s="8"/>
      <c r="W9" s="8"/>
      <c r="X9" s="7"/>
      <c r="Y9" s="7"/>
      <c r="Z9" s="12"/>
      <c r="AA9" s="12"/>
      <c r="AB9" s="12"/>
      <c r="AC9" s="12"/>
      <c r="AD9" s="12"/>
      <c r="AE9" s="9" t="s">
        <v>24</v>
      </c>
    </row>
    <row r="10" spans="1:31" ht="135.75" customHeight="1" x14ac:dyDescent="0.25">
      <c r="A10" s="13"/>
      <c r="B10" s="12"/>
      <c r="C10" s="12"/>
      <c r="D10" s="12"/>
      <c r="E10" s="12"/>
      <c r="F10" s="12"/>
      <c r="G10" s="10"/>
      <c r="H10" s="9"/>
      <c r="I10" s="9"/>
      <c r="J10" s="17" t="s">
        <v>25</v>
      </c>
      <c r="K10" s="17" t="s">
        <v>26</v>
      </c>
      <c r="L10" s="17" t="s">
        <v>27</v>
      </c>
      <c r="M10" s="17" t="s">
        <v>28</v>
      </c>
      <c r="N10" s="9"/>
      <c r="O10" s="9"/>
      <c r="P10" s="17" t="s">
        <v>25</v>
      </c>
      <c r="Q10" s="17" t="s">
        <v>26</v>
      </c>
      <c r="R10" s="17" t="s">
        <v>27</v>
      </c>
      <c r="S10" s="17" t="s">
        <v>28</v>
      </c>
      <c r="T10" s="9"/>
      <c r="U10" s="9"/>
      <c r="V10" s="8"/>
      <c r="W10" s="8"/>
      <c r="X10" s="7"/>
      <c r="Y10" s="7"/>
      <c r="Z10" s="12"/>
      <c r="AA10" s="17" t="s">
        <v>25</v>
      </c>
      <c r="AB10" s="17" t="s">
        <v>26</v>
      </c>
      <c r="AC10" s="17" t="s">
        <v>27</v>
      </c>
      <c r="AD10" s="18" t="s">
        <v>28</v>
      </c>
      <c r="AE10" s="9"/>
    </row>
    <row r="11" spans="1:31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  <c r="R11" s="19">
        <v>18</v>
      </c>
      <c r="S11" s="19">
        <v>19</v>
      </c>
      <c r="T11" s="19">
        <v>20</v>
      </c>
      <c r="U11" s="19">
        <v>21</v>
      </c>
      <c r="V11" s="20">
        <v>22</v>
      </c>
      <c r="W11" s="20">
        <v>23</v>
      </c>
      <c r="X11" s="21">
        <v>24</v>
      </c>
      <c r="Y11" s="21">
        <v>25</v>
      </c>
      <c r="Z11" s="19">
        <v>26</v>
      </c>
      <c r="AA11" s="19">
        <v>27</v>
      </c>
      <c r="AB11" s="19">
        <v>28</v>
      </c>
      <c r="AC11" s="19">
        <v>29</v>
      </c>
      <c r="AD11" s="21">
        <v>30</v>
      </c>
      <c r="AE11" s="19">
        <v>31</v>
      </c>
    </row>
    <row r="12" spans="1:31" ht="15" customHeight="1" x14ac:dyDescent="0.25">
      <c r="A12" s="6" t="s">
        <v>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15" customFormat="1" ht="30" x14ac:dyDescent="0.25">
      <c r="A13" s="22"/>
      <c r="B13" s="23" t="s">
        <v>30</v>
      </c>
      <c r="C13" s="22">
        <v>2810.5529999999999</v>
      </c>
      <c r="D13" s="22">
        <v>33</v>
      </c>
      <c r="E13" s="22">
        <v>40</v>
      </c>
      <c r="F13" s="22">
        <v>0.04</v>
      </c>
      <c r="G13" s="22">
        <v>2</v>
      </c>
      <c r="H13" s="22">
        <v>6</v>
      </c>
      <c r="I13" s="22">
        <v>1</v>
      </c>
      <c r="J13" s="22"/>
      <c r="K13" s="22"/>
      <c r="L13" s="22"/>
      <c r="M13" s="22">
        <v>2</v>
      </c>
      <c r="N13" s="22"/>
      <c r="O13" s="22">
        <v>0</v>
      </c>
      <c r="P13" s="22"/>
      <c r="Q13" s="22"/>
      <c r="R13" s="22"/>
      <c r="S13" s="22"/>
      <c r="T13" s="22"/>
      <c r="U13" s="22">
        <v>0</v>
      </c>
      <c r="V13" s="22">
        <v>3</v>
      </c>
      <c r="W13" s="22">
        <v>10</v>
      </c>
      <c r="X13" s="22">
        <v>3</v>
      </c>
      <c r="Y13" s="22">
        <v>10</v>
      </c>
      <c r="Z13" s="22">
        <v>1</v>
      </c>
      <c r="AA13" s="22"/>
      <c r="AB13" s="22"/>
      <c r="AC13" s="22"/>
      <c r="AD13" s="22">
        <v>3</v>
      </c>
      <c r="AE13" s="22"/>
    </row>
    <row r="14" spans="1:31" s="70" customFormat="1" ht="15" customHeight="1" x14ac:dyDescent="0.25">
      <c r="A14" s="3" t="s">
        <v>33</v>
      </c>
      <c r="B14" s="3"/>
      <c r="C14" s="66">
        <f>SUM(C13)</f>
        <v>2810.5529999999999</v>
      </c>
      <c r="D14" s="66">
        <f>SUM(D13)</f>
        <v>33</v>
      </c>
      <c r="E14" s="66">
        <f>SUM(E13)</f>
        <v>40</v>
      </c>
      <c r="F14" s="66"/>
      <c r="G14" s="66">
        <f>SUM(G13)</f>
        <v>2</v>
      </c>
      <c r="H14" s="66"/>
      <c r="I14" s="66"/>
      <c r="J14" s="66"/>
      <c r="K14" s="66"/>
      <c r="L14" s="66"/>
      <c r="M14" s="66">
        <f>SUM(M13)</f>
        <v>2</v>
      </c>
      <c r="N14" s="66"/>
      <c r="O14" s="66"/>
      <c r="P14" s="66"/>
      <c r="Q14" s="66"/>
      <c r="R14" s="66"/>
      <c r="S14" s="66"/>
      <c r="T14" s="66"/>
      <c r="U14" s="66"/>
      <c r="V14" s="97">
        <f>SUM(V13)</f>
        <v>3</v>
      </c>
      <c r="W14" s="97"/>
      <c r="X14" s="98">
        <f>SUM(X13)</f>
        <v>3</v>
      </c>
      <c r="Y14" s="98"/>
      <c r="Z14" s="66">
        <f>SUM(Z13)</f>
        <v>1</v>
      </c>
      <c r="AA14" s="66"/>
      <c r="AB14" s="66"/>
      <c r="AC14" s="66"/>
      <c r="AD14" s="98">
        <f>SUM(AD13)</f>
        <v>3</v>
      </c>
      <c r="AE14" s="66"/>
    </row>
    <row r="15" spans="1:31" ht="15" customHeight="1" x14ac:dyDescent="0.25">
      <c r="A15" s="3" t="s">
        <v>34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15" customFormat="1" ht="30" x14ac:dyDescent="0.25">
      <c r="A16" s="22"/>
      <c r="B16" s="23" t="s">
        <v>30</v>
      </c>
      <c r="C16" s="22">
        <v>5805.4520000000002</v>
      </c>
      <c r="D16" s="22">
        <v>139</v>
      </c>
      <c r="E16" s="22">
        <v>210</v>
      </c>
      <c r="F16" s="22">
        <v>0.1</v>
      </c>
      <c r="G16" s="22">
        <v>13</v>
      </c>
      <c r="H16" s="22">
        <v>10</v>
      </c>
      <c r="I16" s="22">
        <v>1</v>
      </c>
      <c r="J16" s="22"/>
      <c r="K16" s="22"/>
      <c r="L16" s="22"/>
      <c r="M16" s="22">
        <v>13</v>
      </c>
      <c r="N16" s="22"/>
      <c r="O16" s="22"/>
      <c r="P16" s="22"/>
      <c r="Q16" s="22"/>
      <c r="R16" s="22"/>
      <c r="S16" s="22"/>
      <c r="T16" s="22"/>
      <c r="U16" s="22"/>
      <c r="V16" s="22">
        <v>21</v>
      </c>
      <c r="W16" s="22">
        <v>10</v>
      </c>
      <c r="X16" s="22">
        <v>20</v>
      </c>
      <c r="Y16" s="22">
        <v>10</v>
      </c>
      <c r="Z16" s="22">
        <v>1</v>
      </c>
      <c r="AA16" s="22"/>
      <c r="AB16" s="22"/>
      <c r="AC16" s="22"/>
      <c r="AD16" s="22">
        <v>20</v>
      </c>
      <c r="AE16" s="22"/>
    </row>
    <row r="17" spans="1:31" s="70" customFormat="1" ht="15" customHeight="1" x14ac:dyDescent="0.25">
      <c r="A17" s="3" t="s">
        <v>33</v>
      </c>
      <c r="B17" s="3"/>
      <c r="C17" s="66">
        <f>SUM(C16:C16)</f>
        <v>5805.4520000000002</v>
      </c>
      <c r="D17" s="66">
        <f>SUM(D16:D16)</f>
        <v>139</v>
      </c>
      <c r="E17" s="66">
        <f>SUM(E16)</f>
        <v>210</v>
      </c>
      <c r="F17" s="66"/>
      <c r="G17" s="66">
        <f>SUM(G16:G16)</f>
        <v>13</v>
      </c>
      <c r="H17" s="66"/>
      <c r="I17" s="66"/>
      <c r="J17" s="66">
        <f>SUM(J16:J16)</f>
        <v>0</v>
      </c>
      <c r="K17" s="66"/>
      <c r="L17" s="66"/>
      <c r="M17" s="66">
        <f>SUM(M16:M16)</f>
        <v>13</v>
      </c>
      <c r="N17" s="66">
        <f>SUM(N16:N16)</f>
        <v>0</v>
      </c>
      <c r="O17" s="66"/>
      <c r="P17" s="66"/>
      <c r="Q17" s="66"/>
      <c r="R17" s="66"/>
      <c r="S17" s="66"/>
      <c r="T17" s="66"/>
      <c r="U17" s="66"/>
      <c r="V17" s="97">
        <f>SUM(V16)</f>
        <v>21</v>
      </c>
      <c r="W17" s="97"/>
      <c r="X17" s="98">
        <f>SUM(X16)</f>
        <v>20</v>
      </c>
      <c r="Y17" s="98"/>
      <c r="Z17" s="66">
        <f>SUM(Z16)</f>
        <v>1</v>
      </c>
      <c r="AA17" s="66"/>
      <c r="AB17" s="66"/>
      <c r="AC17" s="66"/>
      <c r="AD17" s="98">
        <f>SUM(AD16)</f>
        <v>20</v>
      </c>
      <c r="AE17" s="66"/>
    </row>
    <row r="18" spans="1:31" ht="15" customHeight="1" x14ac:dyDescent="0.25">
      <c r="A18" s="3" t="s">
        <v>47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15" customFormat="1" ht="30" x14ac:dyDescent="0.25">
      <c r="A19" s="22"/>
      <c r="B19" s="23" t="s">
        <v>83</v>
      </c>
      <c r="C19" s="22">
        <v>3523.6579999999999</v>
      </c>
      <c r="D19" s="22">
        <v>171</v>
      </c>
      <c r="E19" s="22">
        <v>126</v>
      </c>
      <c r="F19" s="22">
        <v>0.16</v>
      </c>
      <c r="G19" s="22">
        <v>16</v>
      </c>
      <c r="H19" s="22">
        <v>10</v>
      </c>
      <c r="I19" s="22"/>
      <c r="J19" s="22"/>
      <c r="K19" s="22"/>
      <c r="L19" s="22"/>
      <c r="M19" s="22">
        <v>16</v>
      </c>
      <c r="N19" s="22"/>
      <c r="O19" s="22">
        <v>2</v>
      </c>
      <c r="P19" s="22"/>
      <c r="Q19" s="22"/>
      <c r="R19" s="22"/>
      <c r="S19" s="22">
        <v>2</v>
      </c>
      <c r="T19" s="22"/>
      <c r="U19" s="22">
        <v>12</v>
      </c>
      <c r="V19" s="22">
        <v>12</v>
      </c>
      <c r="W19" s="22">
        <v>10</v>
      </c>
      <c r="X19" s="22">
        <v>11</v>
      </c>
      <c r="Y19" s="22">
        <v>10</v>
      </c>
      <c r="Z19" s="22"/>
      <c r="AA19" s="22"/>
      <c r="AB19" s="22"/>
      <c r="AC19" s="22"/>
      <c r="AD19" s="22">
        <v>11</v>
      </c>
      <c r="AE19" s="22"/>
    </row>
    <row r="20" spans="1:31" s="70" customFormat="1" ht="15" customHeight="1" x14ac:dyDescent="0.25">
      <c r="A20" s="3" t="s">
        <v>33</v>
      </c>
      <c r="B20" s="3"/>
      <c r="C20" s="66">
        <f>SUM(C19:C19)</f>
        <v>3523.6579999999999</v>
      </c>
      <c r="D20" s="66">
        <f>SUM(D19:D19)</f>
        <v>171</v>
      </c>
      <c r="E20" s="66">
        <f>SUM(E19)</f>
        <v>126</v>
      </c>
      <c r="F20" s="66"/>
      <c r="G20" s="66">
        <f>SUM(G19:G19)</f>
        <v>16</v>
      </c>
      <c r="H20" s="66"/>
      <c r="I20" s="66"/>
      <c r="J20" s="66">
        <f>SUM(J19:J19)</f>
        <v>0</v>
      </c>
      <c r="K20" s="66"/>
      <c r="L20" s="66"/>
      <c r="M20" s="66">
        <f>SUM(M19:M19)</f>
        <v>16</v>
      </c>
      <c r="N20" s="66">
        <f>SUM(N19:N19)</f>
        <v>0</v>
      </c>
      <c r="O20" s="66"/>
      <c r="P20" s="66"/>
      <c r="Q20" s="66"/>
      <c r="R20" s="66"/>
      <c r="S20" s="66"/>
      <c r="T20" s="66"/>
      <c r="U20" s="66"/>
      <c r="V20" s="97">
        <f>SUM(V19)</f>
        <v>12</v>
      </c>
      <c r="W20" s="97"/>
      <c r="X20" s="98">
        <f>SUM(X19)</f>
        <v>11</v>
      </c>
      <c r="Y20" s="98"/>
      <c r="Z20" s="66"/>
      <c r="AA20" s="66"/>
      <c r="AB20" s="66"/>
      <c r="AC20" s="66"/>
      <c r="AD20" s="98">
        <f>SUM(AD19)</f>
        <v>11</v>
      </c>
      <c r="AE20" s="66"/>
    </row>
    <row r="21" spans="1:31" x14ac:dyDescent="0.25">
      <c r="A21" s="107" t="s">
        <v>56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</row>
    <row r="22" spans="1:31" s="15" customFormat="1" ht="30" x14ac:dyDescent="0.25">
      <c r="A22" s="22"/>
      <c r="B22" s="23" t="s">
        <v>83</v>
      </c>
      <c r="C22" s="22">
        <v>1412.566</v>
      </c>
      <c r="D22" s="22">
        <v>131</v>
      </c>
      <c r="E22" s="22">
        <v>120</v>
      </c>
      <c r="F22" s="22">
        <v>0.2</v>
      </c>
      <c r="G22" s="22">
        <v>13</v>
      </c>
      <c r="H22" s="22">
        <v>10</v>
      </c>
      <c r="I22" s="22">
        <v>10</v>
      </c>
      <c r="J22" s="22"/>
      <c r="K22" s="22"/>
      <c r="L22" s="22"/>
      <c r="M22" s="22">
        <v>13</v>
      </c>
      <c r="N22" s="22"/>
      <c r="O22" s="22">
        <v>0</v>
      </c>
      <c r="P22" s="22"/>
      <c r="Q22" s="22"/>
      <c r="R22" s="22"/>
      <c r="S22" s="22"/>
      <c r="T22" s="22"/>
      <c r="U22" s="22">
        <v>0</v>
      </c>
      <c r="V22" s="22">
        <v>12</v>
      </c>
      <c r="W22" s="22">
        <v>10</v>
      </c>
      <c r="X22" s="22">
        <v>12</v>
      </c>
      <c r="Y22" s="22">
        <v>10</v>
      </c>
      <c r="Z22" s="22">
        <v>10</v>
      </c>
      <c r="AA22" s="22"/>
      <c r="AB22" s="22"/>
      <c r="AC22" s="22"/>
      <c r="AD22" s="22">
        <v>12</v>
      </c>
      <c r="AE22" s="22"/>
    </row>
    <row r="23" spans="1:31" s="36" customFormat="1" x14ac:dyDescent="0.25">
      <c r="A23" s="42"/>
      <c r="B23" s="43" t="s">
        <v>57</v>
      </c>
      <c r="C23" s="42">
        <v>51.6</v>
      </c>
      <c r="D23" s="42">
        <v>40</v>
      </c>
      <c r="E23" s="42"/>
      <c r="F23" s="42"/>
      <c r="G23" s="42">
        <v>4</v>
      </c>
      <c r="H23" s="42">
        <v>10</v>
      </c>
      <c r="I23" s="42"/>
      <c r="J23" s="42"/>
      <c r="K23" s="42"/>
      <c r="L23" s="42"/>
      <c r="M23" s="42">
        <v>4</v>
      </c>
      <c r="N23" s="42"/>
      <c r="O23" s="42"/>
      <c r="P23" s="42"/>
      <c r="Q23" s="42"/>
      <c r="R23" s="42"/>
      <c r="S23" s="42"/>
      <c r="T23" s="42"/>
      <c r="U23" s="42"/>
      <c r="V23" s="30"/>
      <c r="W23" s="30"/>
      <c r="X23" s="44"/>
      <c r="Y23" s="44"/>
      <c r="Z23" s="42"/>
      <c r="AA23" s="42"/>
      <c r="AB23" s="42"/>
      <c r="AC23" s="42"/>
      <c r="AD23" s="44"/>
      <c r="AE23" s="42"/>
    </row>
    <row r="24" spans="1:31" s="41" customFormat="1" ht="75" x14ac:dyDescent="0.25">
      <c r="A24" s="39"/>
      <c r="B24" s="25" t="s">
        <v>59</v>
      </c>
      <c r="C24" s="39">
        <v>41.524999999999999</v>
      </c>
      <c r="D24" s="39"/>
      <c r="E24" s="39">
        <v>90</v>
      </c>
      <c r="F24" s="39">
        <v>2.17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26">
        <v>9</v>
      </c>
      <c r="W24" s="26">
        <v>10</v>
      </c>
      <c r="X24" s="40">
        <v>9</v>
      </c>
      <c r="Y24" s="40">
        <v>10</v>
      </c>
      <c r="Z24" s="39"/>
      <c r="AA24" s="39"/>
      <c r="AB24" s="39"/>
      <c r="AC24" s="39"/>
      <c r="AD24" s="40">
        <v>9</v>
      </c>
      <c r="AE24" s="39"/>
    </row>
    <row r="25" spans="1:31" s="41" customFormat="1" x14ac:dyDescent="0.25">
      <c r="A25" s="39"/>
      <c r="B25" s="25" t="s">
        <v>58</v>
      </c>
      <c r="C25" s="39">
        <v>40.499000000000002</v>
      </c>
      <c r="D25" s="39">
        <v>30</v>
      </c>
      <c r="E25" s="39">
        <v>60</v>
      </c>
      <c r="F25" s="39">
        <v>1.54</v>
      </c>
      <c r="G25" s="39">
        <v>5</v>
      </c>
      <c r="H25" s="39">
        <v>10</v>
      </c>
      <c r="I25" s="39"/>
      <c r="J25" s="39"/>
      <c r="K25" s="39"/>
      <c r="L25" s="39"/>
      <c r="M25" s="39">
        <v>5</v>
      </c>
      <c r="N25" s="39"/>
      <c r="O25" s="39">
        <v>5</v>
      </c>
      <c r="P25" s="39"/>
      <c r="Q25" s="39"/>
      <c r="R25" s="39"/>
      <c r="S25" s="39">
        <v>5</v>
      </c>
      <c r="T25" s="39"/>
      <c r="U25" s="39">
        <v>100</v>
      </c>
      <c r="V25" s="26">
        <v>6</v>
      </c>
      <c r="W25" s="26">
        <v>10</v>
      </c>
      <c r="X25" s="40">
        <v>6</v>
      </c>
      <c r="Y25" s="40">
        <v>10</v>
      </c>
      <c r="Z25" s="39"/>
      <c r="AA25" s="39"/>
      <c r="AB25" s="39"/>
      <c r="AC25" s="39"/>
      <c r="AD25" s="40">
        <v>6</v>
      </c>
      <c r="AE25" s="39"/>
    </row>
    <row r="26" spans="1:31" s="41" customFormat="1" ht="60" x14ac:dyDescent="0.25">
      <c r="A26" s="39"/>
      <c r="B26" s="25" t="s">
        <v>61</v>
      </c>
      <c r="C26" s="39">
        <v>504.5</v>
      </c>
      <c r="D26" s="39">
        <v>225</v>
      </c>
      <c r="E26" s="39">
        <v>185</v>
      </c>
      <c r="F26" s="39">
        <v>0.37</v>
      </c>
      <c r="G26" s="39">
        <v>22</v>
      </c>
      <c r="H26" s="39">
        <v>10</v>
      </c>
      <c r="I26" s="39"/>
      <c r="J26" s="39"/>
      <c r="K26" s="39"/>
      <c r="L26" s="39"/>
      <c r="M26" s="39">
        <v>22</v>
      </c>
      <c r="N26" s="39"/>
      <c r="O26" s="39">
        <v>22</v>
      </c>
      <c r="P26" s="39"/>
      <c r="Q26" s="39"/>
      <c r="R26" s="39"/>
      <c r="S26" s="39">
        <v>22</v>
      </c>
      <c r="T26" s="39"/>
      <c r="U26" s="39">
        <v>100</v>
      </c>
      <c r="V26" s="26">
        <v>18</v>
      </c>
      <c r="W26" s="26">
        <v>10</v>
      </c>
      <c r="X26" s="40">
        <v>18</v>
      </c>
      <c r="Y26" s="40">
        <v>10</v>
      </c>
      <c r="Z26" s="39"/>
      <c r="AA26" s="39"/>
      <c r="AB26" s="39"/>
      <c r="AC26" s="39"/>
      <c r="AD26" s="40">
        <v>18</v>
      </c>
      <c r="AE26" s="39"/>
    </row>
    <row r="27" spans="1:31" s="35" customFormat="1" ht="15" customHeight="1" x14ac:dyDescent="0.25">
      <c r="A27" s="5" t="s">
        <v>33</v>
      </c>
      <c r="B27" s="5"/>
      <c r="C27" s="32">
        <f>SUM(C22:C26)</f>
        <v>2050.69</v>
      </c>
      <c r="D27" s="32">
        <f>SUM(D22:D26)</f>
        <v>426</v>
      </c>
      <c r="E27" s="32">
        <f>SUM(E22:E26)</f>
        <v>455</v>
      </c>
      <c r="F27" s="32"/>
      <c r="G27" s="32">
        <f>SUM(G22:G26)</f>
        <v>44</v>
      </c>
      <c r="H27" s="32"/>
      <c r="I27" s="32"/>
      <c r="J27" s="32">
        <f>SUM(J22:J26)</f>
        <v>0</v>
      </c>
      <c r="K27" s="32"/>
      <c r="L27" s="32"/>
      <c r="M27" s="32">
        <f>SUM(M22:M26)</f>
        <v>44</v>
      </c>
      <c r="N27" s="32">
        <f>SUM(N22:N26)</f>
        <v>0</v>
      </c>
      <c r="O27" s="32">
        <f>SUM(O22:O26)</f>
        <v>27</v>
      </c>
      <c r="P27" s="32"/>
      <c r="Q27" s="32"/>
      <c r="R27" s="32"/>
      <c r="S27" s="32">
        <f>SUM(S22:S26)</f>
        <v>27</v>
      </c>
      <c r="T27" s="32"/>
      <c r="U27" s="32"/>
      <c r="V27" s="33">
        <f>SUM(V22:V26)</f>
        <v>45</v>
      </c>
      <c r="W27" s="33"/>
      <c r="X27" s="34">
        <f>SUM(X22:X26)</f>
        <v>45</v>
      </c>
      <c r="Y27" s="34"/>
      <c r="Z27" s="32">
        <f>SUM(Z22:Z26)</f>
        <v>10</v>
      </c>
      <c r="AA27" s="32"/>
      <c r="AB27" s="32"/>
      <c r="AC27" s="32"/>
      <c r="AD27" s="34">
        <f>SUM(AD22:AD26)</f>
        <v>45</v>
      </c>
      <c r="AE27" s="32"/>
    </row>
    <row r="28" spans="1:31" s="36" customFormat="1" ht="15" customHeight="1" x14ac:dyDescent="0.25">
      <c r="A28" s="5" t="s">
        <v>62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38" customFormat="1" ht="30" x14ac:dyDescent="0.25">
      <c r="A29" s="30"/>
      <c r="B29" s="37" t="s">
        <v>83</v>
      </c>
      <c r="C29" s="30">
        <v>5544.5820000000003</v>
      </c>
      <c r="D29" s="30">
        <v>487</v>
      </c>
      <c r="E29" s="30">
        <v>498</v>
      </c>
      <c r="F29" s="30">
        <v>0.3</v>
      </c>
      <c r="G29" s="30">
        <v>48</v>
      </c>
      <c r="H29" s="30">
        <v>10</v>
      </c>
      <c r="I29" s="30">
        <v>26</v>
      </c>
      <c r="J29" s="30"/>
      <c r="K29" s="30"/>
      <c r="L29" s="30"/>
      <c r="M29" s="30">
        <v>48</v>
      </c>
      <c r="N29" s="30"/>
      <c r="O29" s="30">
        <v>0</v>
      </c>
      <c r="P29" s="30"/>
      <c r="Q29" s="30"/>
      <c r="R29" s="30"/>
      <c r="S29" s="30"/>
      <c r="T29" s="30"/>
      <c r="U29" s="30">
        <v>0</v>
      </c>
      <c r="V29" s="30">
        <v>49</v>
      </c>
      <c r="W29" s="30">
        <v>10</v>
      </c>
      <c r="X29" s="30">
        <v>49</v>
      </c>
      <c r="Y29" s="30">
        <v>10</v>
      </c>
      <c r="Z29" s="30">
        <v>26</v>
      </c>
      <c r="AA29" s="30"/>
      <c r="AB29" s="30"/>
      <c r="AC29" s="30"/>
      <c r="AD29" s="30">
        <v>49</v>
      </c>
      <c r="AE29" s="30"/>
    </row>
    <row r="30" spans="1:31" s="35" customFormat="1" ht="15" customHeight="1" x14ac:dyDescent="0.25">
      <c r="A30" s="5" t="s">
        <v>33</v>
      </c>
      <c r="B30" s="5"/>
      <c r="C30" s="32">
        <f>SUM(C29:C29)</f>
        <v>5544.5820000000003</v>
      </c>
      <c r="D30" s="32">
        <f>SUM(D29:D29)</f>
        <v>487</v>
      </c>
      <c r="E30" s="32">
        <f>SUM(E29)</f>
        <v>498</v>
      </c>
      <c r="F30" s="32"/>
      <c r="G30" s="32">
        <f>SUM(G29:G29)</f>
        <v>48</v>
      </c>
      <c r="H30" s="32"/>
      <c r="I30" s="32"/>
      <c r="J30" s="32">
        <f>SUM(J29:J29)</f>
        <v>0</v>
      </c>
      <c r="K30" s="32"/>
      <c r="L30" s="32"/>
      <c r="M30" s="32">
        <f>SUM(M29:M29)</f>
        <v>48</v>
      </c>
      <c r="N30" s="32">
        <f>SUM(N29:N29)</f>
        <v>0</v>
      </c>
      <c r="O30" s="32"/>
      <c r="P30" s="32">
        <f>SUM(P29)</f>
        <v>0</v>
      </c>
      <c r="Q30" s="32"/>
      <c r="R30" s="32"/>
      <c r="S30" s="32"/>
      <c r="T30" s="32"/>
      <c r="U30" s="32"/>
      <c r="V30" s="33">
        <f>SUM(V29)</f>
        <v>49</v>
      </c>
      <c r="W30" s="33"/>
      <c r="X30" s="34">
        <f>SUM(X29)</f>
        <v>49</v>
      </c>
      <c r="Y30" s="34"/>
      <c r="Z30" s="32">
        <f>SUM(Z29)</f>
        <v>26</v>
      </c>
      <c r="AA30" s="32"/>
      <c r="AB30" s="32"/>
      <c r="AC30" s="32"/>
      <c r="AD30" s="34">
        <f>SUM(AD29)</f>
        <v>49</v>
      </c>
      <c r="AE30" s="32"/>
    </row>
    <row r="31" spans="1:31" s="36" customFormat="1" ht="15" customHeight="1" x14ac:dyDescent="0.25">
      <c r="A31" s="5" t="s">
        <v>82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38" customFormat="1" ht="30" x14ac:dyDescent="0.25">
      <c r="A32" s="30"/>
      <c r="B32" s="37" t="s">
        <v>83</v>
      </c>
      <c r="C32" s="30">
        <v>1414.6980000000001</v>
      </c>
      <c r="D32" s="30">
        <v>209</v>
      </c>
      <c r="E32" s="30">
        <v>200</v>
      </c>
      <c r="F32" s="30">
        <v>0.2</v>
      </c>
      <c r="G32" s="30">
        <v>20</v>
      </c>
      <c r="H32" s="30">
        <v>10</v>
      </c>
      <c r="I32" s="30">
        <v>5</v>
      </c>
      <c r="J32" s="30"/>
      <c r="K32" s="30"/>
      <c r="L32" s="30"/>
      <c r="M32" s="30">
        <v>20</v>
      </c>
      <c r="N32" s="30"/>
      <c r="O32" s="30">
        <v>10</v>
      </c>
      <c r="P32" s="30"/>
      <c r="Q32" s="30"/>
      <c r="R32" s="30"/>
      <c r="S32" s="30">
        <v>10</v>
      </c>
      <c r="T32" s="30"/>
      <c r="U32" s="30">
        <v>50</v>
      </c>
      <c r="V32" s="30">
        <v>20</v>
      </c>
      <c r="W32" s="30">
        <v>10</v>
      </c>
      <c r="X32" s="30">
        <v>19</v>
      </c>
      <c r="Y32" s="30">
        <v>10</v>
      </c>
      <c r="Z32" s="30">
        <v>4</v>
      </c>
      <c r="AA32" s="30"/>
      <c r="AB32" s="30"/>
      <c r="AC32" s="30"/>
      <c r="AD32" s="30">
        <v>19</v>
      </c>
      <c r="AE32" s="30"/>
    </row>
    <row r="33" spans="1:31" s="38" customFormat="1" x14ac:dyDescent="0.25">
      <c r="A33" s="30"/>
      <c r="B33" s="37" t="s">
        <v>85</v>
      </c>
      <c r="C33" s="30">
        <v>91.506</v>
      </c>
      <c r="D33" s="30"/>
      <c r="E33" s="30">
        <v>7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35" customFormat="1" x14ac:dyDescent="0.25">
      <c r="A34" s="4" t="s">
        <v>33</v>
      </c>
      <c r="B34" s="4"/>
      <c r="C34" s="32">
        <f>SUM(C32:C32)</f>
        <v>1414.6980000000001</v>
      </c>
      <c r="D34" s="32">
        <f>SUM(D32:D32)</f>
        <v>209</v>
      </c>
      <c r="E34" s="32">
        <f>SUM(E32:E33)</f>
        <v>207</v>
      </c>
      <c r="F34" s="32"/>
      <c r="G34" s="32">
        <f>SUM(G32:G32)</f>
        <v>20</v>
      </c>
      <c r="H34" s="32"/>
      <c r="I34" s="32"/>
      <c r="J34" s="32">
        <f>SUM(J32:J32)</f>
        <v>0</v>
      </c>
      <c r="K34" s="32"/>
      <c r="L34" s="32"/>
      <c r="M34" s="32">
        <f>SUM(M32:M32)</f>
        <v>20</v>
      </c>
      <c r="N34" s="32">
        <f>SUM(N32:N32)</f>
        <v>0</v>
      </c>
      <c r="O34" s="32">
        <f>SUM(O32)</f>
        <v>10</v>
      </c>
      <c r="P34" s="32"/>
      <c r="Q34" s="32"/>
      <c r="R34" s="32"/>
      <c r="S34" s="32">
        <f>SUM(S32)</f>
        <v>10</v>
      </c>
      <c r="T34" s="32"/>
      <c r="U34" s="32"/>
      <c r="V34" s="33">
        <f>SUM(V32)</f>
        <v>20</v>
      </c>
      <c r="W34" s="33"/>
      <c r="X34" s="34">
        <f>SUM(X32)</f>
        <v>19</v>
      </c>
      <c r="Y34" s="34"/>
      <c r="Z34" s="32">
        <f>SUM(Z32)</f>
        <v>4</v>
      </c>
      <c r="AA34" s="32"/>
      <c r="AB34" s="32"/>
      <c r="AC34" s="32"/>
      <c r="AD34" s="34">
        <f>SUM(AD32)</f>
        <v>19</v>
      </c>
      <c r="AE34" s="32"/>
    </row>
    <row r="35" spans="1:31" s="36" customFormat="1" x14ac:dyDescent="0.25">
      <c r="A35" s="4" t="s">
        <v>89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s="38" customFormat="1" ht="30" x14ac:dyDescent="0.25">
      <c r="A36" s="30"/>
      <c r="B36" s="37" t="s">
        <v>83</v>
      </c>
      <c r="C36" s="30">
        <v>1534.5360000000001</v>
      </c>
      <c r="D36" s="30">
        <v>1669</v>
      </c>
      <c r="E36" s="30">
        <v>150</v>
      </c>
      <c r="F36" s="30">
        <v>0.2</v>
      </c>
      <c r="G36" s="30">
        <v>14</v>
      </c>
      <c r="H36" s="30">
        <v>10</v>
      </c>
      <c r="I36" s="30"/>
      <c r="J36" s="30"/>
      <c r="K36" s="30"/>
      <c r="L36" s="30"/>
      <c r="M36" s="30">
        <v>14</v>
      </c>
      <c r="N36" s="30"/>
      <c r="O36" s="30">
        <v>0</v>
      </c>
      <c r="P36" s="30"/>
      <c r="Q36" s="30"/>
      <c r="R36" s="30"/>
      <c r="S36" s="30">
        <f>SUM(O36:R36)</f>
        <v>0</v>
      </c>
      <c r="T36" s="30"/>
      <c r="U36" s="30">
        <v>0</v>
      </c>
      <c r="V36" s="30">
        <v>15</v>
      </c>
      <c r="W36" s="30">
        <v>10</v>
      </c>
      <c r="X36" s="30">
        <v>14</v>
      </c>
      <c r="Y36" s="30">
        <v>10</v>
      </c>
      <c r="Z36" s="30"/>
      <c r="AA36" s="30"/>
      <c r="AB36" s="30"/>
      <c r="AC36" s="30"/>
      <c r="AD36" s="30">
        <v>14</v>
      </c>
      <c r="AE36" s="30"/>
    </row>
    <row r="37" spans="1:31" s="35" customFormat="1" x14ac:dyDescent="0.25">
      <c r="A37" s="4" t="s">
        <v>33</v>
      </c>
      <c r="B37" s="4"/>
      <c r="C37" s="32">
        <f>SUM(C36:C36)</f>
        <v>1534.5360000000001</v>
      </c>
      <c r="D37" s="32">
        <f>SUM(D36:D36)</f>
        <v>1669</v>
      </c>
      <c r="E37" s="32">
        <f>E36</f>
        <v>150</v>
      </c>
      <c r="F37" s="32"/>
      <c r="G37" s="32">
        <f>SUM(G36:G36)</f>
        <v>14</v>
      </c>
      <c r="H37" s="32"/>
      <c r="I37" s="32"/>
      <c r="J37" s="32">
        <f>SUM(J36:J36)</f>
        <v>0</v>
      </c>
      <c r="K37" s="32"/>
      <c r="L37" s="32"/>
      <c r="M37" s="32">
        <f>SUM(M36:M36)</f>
        <v>14</v>
      </c>
      <c r="N37" s="32">
        <f>SUM(N36:N36)</f>
        <v>0</v>
      </c>
      <c r="O37" s="32">
        <f>SUM(O36)</f>
        <v>0</v>
      </c>
      <c r="P37" s="32"/>
      <c r="Q37" s="32"/>
      <c r="R37" s="32"/>
      <c r="S37" s="32">
        <f>SUM(O37:R37)</f>
        <v>0</v>
      </c>
      <c r="T37" s="32"/>
      <c r="U37" s="32"/>
      <c r="V37" s="33">
        <f>SUM(V36)</f>
        <v>15</v>
      </c>
      <c r="W37" s="33"/>
      <c r="X37" s="34">
        <f>SUM(X36)</f>
        <v>14</v>
      </c>
      <c r="Y37" s="34"/>
      <c r="Z37" s="32"/>
      <c r="AA37" s="32"/>
      <c r="AB37" s="32"/>
      <c r="AC37" s="32"/>
      <c r="AD37" s="34">
        <f>SUM(AD36)</f>
        <v>14</v>
      </c>
      <c r="AE37" s="32"/>
    </row>
    <row r="38" spans="1:31" s="36" customFormat="1" x14ac:dyDescent="0.25">
      <c r="A38" s="4" t="s">
        <v>99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s="38" customFormat="1" ht="30" x14ac:dyDescent="0.25">
      <c r="A39" s="30"/>
      <c r="B39" s="37" t="s">
        <v>83</v>
      </c>
      <c r="C39" s="30">
        <v>8297.1260000000002</v>
      </c>
      <c r="D39" s="30">
        <v>148</v>
      </c>
      <c r="E39" s="30">
        <v>135</v>
      </c>
      <c r="F39" s="30">
        <v>0.09</v>
      </c>
      <c r="G39" s="30">
        <v>14</v>
      </c>
      <c r="H39" s="30">
        <v>10</v>
      </c>
      <c r="I39" s="30">
        <v>9</v>
      </c>
      <c r="J39" s="30"/>
      <c r="K39" s="30"/>
      <c r="L39" s="30"/>
      <c r="M39" s="30">
        <v>14</v>
      </c>
      <c r="N39" s="30"/>
      <c r="O39" s="30">
        <v>1</v>
      </c>
      <c r="P39" s="30"/>
      <c r="Q39" s="30"/>
      <c r="R39" s="30"/>
      <c r="S39" s="30">
        <v>1</v>
      </c>
      <c r="T39" s="30"/>
      <c r="U39" s="30">
        <v>7</v>
      </c>
      <c r="V39" s="30">
        <v>13</v>
      </c>
      <c r="W39" s="30">
        <v>10</v>
      </c>
      <c r="X39" s="30">
        <v>13</v>
      </c>
      <c r="Y39" s="30">
        <v>10</v>
      </c>
      <c r="Z39" s="30">
        <v>8</v>
      </c>
      <c r="AA39" s="30"/>
      <c r="AB39" s="30"/>
      <c r="AC39" s="30"/>
      <c r="AD39" s="30">
        <v>13</v>
      </c>
      <c r="AE39" s="30"/>
    </row>
    <row r="40" spans="1:31" s="41" customFormat="1" ht="120" x14ac:dyDescent="0.25">
      <c r="A40" s="39"/>
      <c r="B40" s="25" t="s">
        <v>100</v>
      </c>
      <c r="C40" s="39">
        <v>789.654</v>
      </c>
      <c r="D40" s="39">
        <v>147</v>
      </c>
      <c r="E40" s="39">
        <v>184</v>
      </c>
      <c r="F40" s="39">
        <v>0.23</v>
      </c>
      <c r="G40" s="39">
        <v>14</v>
      </c>
      <c r="H40" s="39">
        <v>10</v>
      </c>
      <c r="I40" s="39"/>
      <c r="J40" s="39"/>
      <c r="K40" s="39"/>
      <c r="L40" s="39"/>
      <c r="M40" s="39">
        <v>14</v>
      </c>
      <c r="N40" s="39"/>
      <c r="O40" s="39">
        <v>2</v>
      </c>
      <c r="P40" s="39"/>
      <c r="Q40" s="39"/>
      <c r="R40" s="39"/>
      <c r="S40" s="39">
        <v>2</v>
      </c>
      <c r="T40" s="39"/>
      <c r="U40" s="39">
        <v>14</v>
      </c>
      <c r="V40" s="26">
        <v>18</v>
      </c>
      <c r="W40" s="26">
        <v>10</v>
      </c>
      <c r="X40" s="40">
        <v>18</v>
      </c>
      <c r="Y40" s="40">
        <v>10</v>
      </c>
      <c r="Z40" s="39"/>
      <c r="AA40" s="39"/>
      <c r="AB40" s="39"/>
      <c r="AC40" s="39"/>
      <c r="AD40" s="40">
        <v>18</v>
      </c>
      <c r="AE40" s="39"/>
    </row>
    <row r="41" spans="1:31" s="35" customFormat="1" x14ac:dyDescent="0.25">
      <c r="A41" s="4" t="s">
        <v>33</v>
      </c>
      <c r="B41" s="4"/>
      <c r="C41" s="32">
        <f>SUM(C39:C40)</f>
        <v>9086.7800000000007</v>
      </c>
      <c r="D41" s="32">
        <f>SUM(D39:D40)</f>
        <v>295</v>
      </c>
      <c r="E41" s="32">
        <f>SUM(E39:E40)</f>
        <v>319</v>
      </c>
      <c r="F41" s="32"/>
      <c r="G41" s="32">
        <f>SUM(G39:G40)</f>
        <v>28</v>
      </c>
      <c r="H41" s="32">
        <f>SUM(H39:H40)</f>
        <v>20</v>
      </c>
      <c r="I41" s="32"/>
      <c r="J41" s="32">
        <f>SUM(J39:J40)</f>
        <v>0</v>
      </c>
      <c r="K41" s="32"/>
      <c r="L41" s="32"/>
      <c r="M41" s="32">
        <f>SUM(M39:M40)</f>
        <v>28</v>
      </c>
      <c r="N41" s="32"/>
      <c r="O41" s="32">
        <f>SUM(O39:O40)</f>
        <v>3</v>
      </c>
      <c r="P41" s="32"/>
      <c r="Q41" s="32"/>
      <c r="R41" s="32"/>
      <c r="S41" s="32">
        <f>SUM(S39:S40)</f>
        <v>3</v>
      </c>
      <c r="T41" s="32"/>
      <c r="U41" s="32"/>
      <c r="V41" s="33">
        <f>SUM(V39:V40)</f>
        <v>31</v>
      </c>
      <c r="W41" s="33"/>
      <c r="X41" s="34">
        <f>SUM(X39:X40)</f>
        <v>31</v>
      </c>
      <c r="Y41" s="34"/>
      <c r="Z41" s="32">
        <f>SUM(Z39:Z40)</f>
        <v>8</v>
      </c>
      <c r="AA41" s="32"/>
      <c r="AB41" s="32"/>
      <c r="AC41" s="32"/>
      <c r="AD41" s="34">
        <f>SUM(AD39:AD40)</f>
        <v>31</v>
      </c>
      <c r="AE41" s="32"/>
    </row>
    <row r="42" spans="1:31" s="35" customFormat="1" ht="15" customHeight="1" x14ac:dyDescent="0.25">
      <c r="A42" s="5" t="s">
        <v>101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s="50" customFormat="1" ht="30" x14ac:dyDescent="0.25">
      <c r="A43" s="33"/>
      <c r="B43" s="37" t="s">
        <v>83</v>
      </c>
      <c r="C43" s="33">
        <v>2230.2759999999998</v>
      </c>
      <c r="D43" s="33">
        <v>197</v>
      </c>
      <c r="E43" s="33">
        <v>270</v>
      </c>
      <c r="F43" s="33">
        <v>0.4</v>
      </c>
      <c r="G43" s="33">
        <v>30</v>
      </c>
      <c r="H43" s="33">
        <v>10</v>
      </c>
      <c r="I43" s="33">
        <v>9</v>
      </c>
      <c r="J43" s="33"/>
      <c r="K43" s="33"/>
      <c r="L43" s="33"/>
      <c r="M43" s="33">
        <v>30</v>
      </c>
      <c r="N43" s="33"/>
      <c r="O43" s="33">
        <v>0</v>
      </c>
      <c r="P43" s="33"/>
      <c r="Q43" s="33"/>
      <c r="R43" s="33"/>
      <c r="S43" s="33"/>
      <c r="T43" s="33"/>
      <c r="U43" s="33">
        <v>0</v>
      </c>
      <c r="V43" s="33">
        <v>27</v>
      </c>
      <c r="W43" s="33">
        <v>10</v>
      </c>
      <c r="X43" s="33">
        <v>26</v>
      </c>
      <c r="Y43" s="33">
        <v>10</v>
      </c>
      <c r="Z43" s="33">
        <v>12</v>
      </c>
      <c r="AA43" s="33"/>
      <c r="AB43" s="33"/>
      <c r="AC43" s="33"/>
      <c r="AD43" s="33">
        <v>26</v>
      </c>
      <c r="AE43" s="33"/>
    </row>
    <row r="44" spans="1:31" s="35" customFormat="1" x14ac:dyDescent="0.25">
      <c r="A44" s="32"/>
      <c r="B44" s="43" t="s">
        <v>102</v>
      </c>
      <c r="C44" s="32">
        <v>18.649999999999999</v>
      </c>
      <c r="D44" s="32">
        <v>21</v>
      </c>
      <c r="E44" s="32"/>
      <c r="F44" s="32"/>
      <c r="G44" s="32">
        <v>2</v>
      </c>
      <c r="H44" s="32">
        <v>10</v>
      </c>
      <c r="I44" s="32"/>
      <c r="J44" s="32"/>
      <c r="K44" s="32"/>
      <c r="L44" s="32"/>
      <c r="M44" s="32">
        <v>2</v>
      </c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4"/>
      <c r="Y44" s="34"/>
      <c r="Z44" s="32"/>
      <c r="AA44" s="32"/>
      <c r="AB44" s="32"/>
      <c r="AC44" s="32"/>
      <c r="AD44" s="34"/>
      <c r="AE44" s="32"/>
    </row>
    <row r="45" spans="1:31" s="54" customFormat="1" ht="60" x14ac:dyDescent="0.25">
      <c r="A45" s="51"/>
      <c r="B45" s="25" t="s">
        <v>141</v>
      </c>
      <c r="C45" s="51">
        <v>996.58900000000006</v>
      </c>
      <c r="D45" s="51">
        <v>238</v>
      </c>
      <c r="E45" s="51">
        <v>205</v>
      </c>
      <c r="F45" s="51">
        <v>0.2</v>
      </c>
      <c r="G45" s="51">
        <v>20</v>
      </c>
      <c r="H45" s="51">
        <v>8.4</v>
      </c>
      <c r="I45" s="51"/>
      <c r="J45" s="51"/>
      <c r="K45" s="51"/>
      <c r="L45" s="51"/>
      <c r="M45" s="51">
        <v>20</v>
      </c>
      <c r="N45" s="51"/>
      <c r="O45" s="51">
        <v>4</v>
      </c>
      <c r="P45" s="51"/>
      <c r="Q45" s="51"/>
      <c r="R45" s="51"/>
      <c r="S45" s="51">
        <v>4</v>
      </c>
      <c r="T45" s="51"/>
      <c r="U45" s="51">
        <v>20</v>
      </c>
      <c r="V45" s="52">
        <v>20</v>
      </c>
      <c r="W45" s="52">
        <v>10</v>
      </c>
      <c r="X45" s="53">
        <v>20</v>
      </c>
      <c r="Y45" s="53">
        <v>10</v>
      </c>
      <c r="Z45" s="51"/>
      <c r="AA45" s="51"/>
      <c r="AB45" s="51"/>
      <c r="AC45" s="51"/>
      <c r="AD45" s="53">
        <v>20</v>
      </c>
      <c r="AE45" s="51"/>
    </row>
    <row r="46" spans="1:31" s="35" customFormat="1" x14ac:dyDescent="0.25">
      <c r="A46" s="32"/>
      <c r="B46" s="43" t="s">
        <v>108</v>
      </c>
      <c r="C46" s="32">
        <v>10.7</v>
      </c>
      <c r="D46" s="32">
        <v>20</v>
      </c>
      <c r="E46" s="32"/>
      <c r="F46" s="32"/>
      <c r="G46" s="32">
        <v>2</v>
      </c>
      <c r="H46" s="32">
        <v>10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4"/>
      <c r="Y46" s="34"/>
      <c r="Z46" s="32"/>
      <c r="AA46" s="32"/>
      <c r="AB46" s="32"/>
      <c r="AC46" s="32"/>
      <c r="AD46" s="34"/>
      <c r="AE46" s="32"/>
    </row>
    <row r="47" spans="1:31" s="41" customFormat="1" ht="75" x14ac:dyDescent="0.25">
      <c r="A47" s="39"/>
      <c r="B47" s="25" t="s">
        <v>110</v>
      </c>
      <c r="C47" s="39">
        <v>80.59</v>
      </c>
      <c r="D47" s="39">
        <v>60</v>
      </c>
      <c r="E47" s="39">
        <v>70</v>
      </c>
      <c r="F47" s="39">
        <v>0.8</v>
      </c>
      <c r="G47" s="39">
        <v>6</v>
      </c>
      <c r="H47" s="39">
        <v>10</v>
      </c>
      <c r="I47" s="39"/>
      <c r="J47" s="39"/>
      <c r="K47" s="39"/>
      <c r="L47" s="39"/>
      <c r="M47" s="39">
        <v>6</v>
      </c>
      <c r="N47" s="39"/>
      <c r="O47" s="39">
        <v>0</v>
      </c>
      <c r="P47" s="39"/>
      <c r="Q47" s="39"/>
      <c r="R47" s="39"/>
      <c r="S47" s="39"/>
      <c r="T47" s="39"/>
      <c r="U47" s="39">
        <v>0</v>
      </c>
      <c r="V47" s="26">
        <v>7</v>
      </c>
      <c r="W47" s="26">
        <v>10</v>
      </c>
      <c r="X47" s="40">
        <v>7</v>
      </c>
      <c r="Y47" s="40">
        <v>10</v>
      </c>
      <c r="Z47" s="39"/>
      <c r="AA47" s="39"/>
      <c r="AB47" s="39"/>
      <c r="AC47" s="39"/>
      <c r="AD47" s="40">
        <v>7</v>
      </c>
      <c r="AE47" s="39"/>
    </row>
    <row r="48" spans="1:31" s="60" customFormat="1" x14ac:dyDescent="0.25">
      <c r="A48" s="39"/>
      <c r="B48" s="25" t="s">
        <v>111</v>
      </c>
      <c r="C48" s="39">
        <v>8.2850000000000001</v>
      </c>
      <c r="D48" s="39">
        <v>30</v>
      </c>
      <c r="E48" s="39">
        <v>35</v>
      </c>
      <c r="F48" s="39">
        <v>4.2</v>
      </c>
      <c r="G48" s="39">
        <v>3</v>
      </c>
      <c r="H48" s="39">
        <v>10</v>
      </c>
      <c r="I48" s="39"/>
      <c r="J48" s="39"/>
      <c r="K48" s="39"/>
      <c r="L48" s="39"/>
      <c r="M48" s="39">
        <v>3</v>
      </c>
      <c r="N48" s="39"/>
      <c r="O48" s="39">
        <v>0</v>
      </c>
      <c r="P48" s="39"/>
      <c r="Q48" s="39"/>
      <c r="R48" s="39"/>
      <c r="S48" s="39"/>
      <c r="T48" s="39"/>
      <c r="U48" s="39">
        <v>0</v>
      </c>
      <c r="V48" s="26">
        <v>3</v>
      </c>
      <c r="W48" s="26">
        <v>10</v>
      </c>
      <c r="X48" s="40">
        <v>3</v>
      </c>
      <c r="Y48" s="40">
        <v>8.6</v>
      </c>
      <c r="Z48" s="39"/>
      <c r="AA48" s="39"/>
      <c r="AB48" s="39"/>
      <c r="AC48" s="39"/>
      <c r="AD48" s="40">
        <v>3</v>
      </c>
      <c r="AE48" s="39"/>
    </row>
    <row r="49" spans="1:31" s="60" customFormat="1" ht="45" x14ac:dyDescent="0.25">
      <c r="A49" s="39"/>
      <c r="B49" s="25" t="s">
        <v>143</v>
      </c>
      <c r="C49" s="39">
        <v>10.1</v>
      </c>
      <c r="D49" s="39">
        <v>65</v>
      </c>
      <c r="E49" s="39">
        <v>65</v>
      </c>
      <c r="F49" s="39">
        <v>4.8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26">
        <v>6</v>
      </c>
      <c r="W49" s="26">
        <v>10</v>
      </c>
      <c r="X49" s="40">
        <v>6</v>
      </c>
      <c r="Y49" s="40">
        <v>10</v>
      </c>
      <c r="Z49" s="39"/>
      <c r="AA49" s="39"/>
      <c r="AB49" s="39"/>
      <c r="AC49" s="39"/>
      <c r="AD49" s="40">
        <v>6</v>
      </c>
      <c r="AE49" s="39"/>
    </row>
    <row r="50" spans="1:31" s="60" customFormat="1" ht="45" x14ac:dyDescent="0.25">
      <c r="A50" s="39"/>
      <c r="B50" s="25" t="s">
        <v>144</v>
      </c>
      <c r="C50" s="39">
        <v>27.48</v>
      </c>
      <c r="D50" s="39"/>
      <c r="E50" s="39">
        <v>60</v>
      </c>
      <c r="F50" s="39">
        <v>2.1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26">
        <v>6</v>
      </c>
      <c r="W50" s="26">
        <v>10</v>
      </c>
      <c r="X50" s="40">
        <v>6</v>
      </c>
      <c r="Y50" s="40">
        <v>10</v>
      </c>
      <c r="Z50" s="39"/>
      <c r="AA50" s="39"/>
      <c r="AB50" s="39"/>
      <c r="AC50" s="39"/>
      <c r="AD50" s="40">
        <v>6</v>
      </c>
      <c r="AE50" s="39"/>
    </row>
    <row r="51" spans="1:31" s="96" customFormat="1" x14ac:dyDescent="0.25">
      <c r="A51" s="92"/>
      <c r="B51" s="93" t="s">
        <v>119</v>
      </c>
      <c r="C51" s="39">
        <v>20.510999999999999</v>
      </c>
      <c r="D51" s="39">
        <v>116</v>
      </c>
      <c r="E51" s="92">
        <v>120</v>
      </c>
      <c r="F51" s="92">
        <v>5.85</v>
      </c>
      <c r="G51" s="39">
        <v>11</v>
      </c>
      <c r="H51" s="39">
        <v>10</v>
      </c>
      <c r="I51" s="92"/>
      <c r="J51" s="39"/>
      <c r="K51" s="92"/>
      <c r="L51" s="92"/>
      <c r="M51" s="39">
        <v>11</v>
      </c>
      <c r="N51" s="39"/>
      <c r="O51" s="92">
        <v>1</v>
      </c>
      <c r="P51" s="92"/>
      <c r="Q51" s="92"/>
      <c r="R51" s="92"/>
      <c r="S51" s="92">
        <v>1</v>
      </c>
      <c r="T51" s="92"/>
      <c r="U51" s="92">
        <v>36</v>
      </c>
      <c r="V51" s="94">
        <v>10</v>
      </c>
      <c r="W51" s="94">
        <v>10</v>
      </c>
      <c r="X51" s="95">
        <v>12</v>
      </c>
      <c r="Y51" s="95">
        <v>10</v>
      </c>
      <c r="Z51" s="92"/>
      <c r="AA51" s="92"/>
      <c r="AB51" s="92"/>
      <c r="AC51" s="92"/>
      <c r="AD51" s="95">
        <v>12</v>
      </c>
      <c r="AE51" s="92"/>
    </row>
    <row r="52" spans="1:31" s="96" customFormat="1" ht="45" x14ac:dyDescent="0.25">
      <c r="A52" s="92"/>
      <c r="B52" s="25" t="s">
        <v>142</v>
      </c>
      <c r="C52" s="39">
        <v>25.47</v>
      </c>
      <c r="D52" s="39">
        <v>70</v>
      </c>
      <c r="E52" s="39">
        <v>65</v>
      </c>
      <c r="F52" s="39">
        <v>2.5499999999999998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26">
        <v>6</v>
      </c>
      <c r="W52" s="26">
        <v>10</v>
      </c>
      <c r="X52" s="40">
        <v>6</v>
      </c>
      <c r="Y52" s="40">
        <v>10</v>
      </c>
      <c r="Z52" s="39"/>
      <c r="AA52" s="39"/>
      <c r="AB52" s="39"/>
      <c r="AC52" s="39"/>
      <c r="AD52" s="40">
        <v>6</v>
      </c>
      <c r="AE52" s="39"/>
    </row>
    <row r="53" spans="1:31" s="96" customFormat="1" x14ac:dyDescent="0.25">
      <c r="A53" s="92"/>
      <c r="B53" s="25" t="s">
        <v>164</v>
      </c>
      <c r="C53" s="39">
        <v>15.6</v>
      </c>
      <c r="D53" s="39"/>
      <c r="E53" s="39">
        <v>90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26"/>
      <c r="W53" s="26"/>
      <c r="X53" s="40"/>
      <c r="Y53" s="40"/>
      <c r="Z53" s="39"/>
      <c r="AA53" s="39"/>
      <c r="AB53" s="39"/>
      <c r="AC53" s="39"/>
      <c r="AD53" s="40"/>
      <c r="AE53" s="39"/>
    </row>
    <row r="54" spans="1:31" s="61" customFormat="1" x14ac:dyDescent="0.25">
      <c r="A54" s="42"/>
      <c r="B54" s="43" t="s">
        <v>124</v>
      </c>
      <c r="C54" s="42">
        <v>128.6</v>
      </c>
      <c r="D54" s="42">
        <v>110</v>
      </c>
      <c r="E54" s="42"/>
      <c r="F54" s="42"/>
      <c r="G54" s="42">
        <v>11</v>
      </c>
      <c r="H54" s="42">
        <v>10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30"/>
      <c r="W54" s="30"/>
      <c r="X54" s="44"/>
      <c r="Y54" s="44"/>
      <c r="Z54" s="42"/>
      <c r="AA54" s="42"/>
      <c r="AB54" s="42"/>
      <c r="AC54" s="42"/>
      <c r="AD54" s="44"/>
      <c r="AE54" s="42"/>
    </row>
    <row r="55" spans="1:31" s="70" customFormat="1" ht="15" customHeight="1" x14ac:dyDescent="0.25">
      <c r="A55" s="3" t="s">
        <v>33</v>
      </c>
      <c r="B55" s="3"/>
      <c r="C55" s="66">
        <f>SUM(C43:C54)</f>
        <v>3572.8509999999992</v>
      </c>
      <c r="D55" s="66">
        <f>SUM(D43:D54)</f>
        <v>927</v>
      </c>
      <c r="E55" s="67">
        <f>SUM(E43:E54)</f>
        <v>980</v>
      </c>
      <c r="F55" s="67"/>
      <c r="G55" s="66">
        <f>SUM(G43:G54)</f>
        <v>85</v>
      </c>
      <c r="H55" s="66"/>
      <c r="I55" s="67"/>
      <c r="J55" s="66">
        <f>SUM(J43:J54)</f>
        <v>0</v>
      </c>
      <c r="K55" s="67"/>
      <c r="L55" s="67"/>
      <c r="M55" s="66">
        <f>SUM(M43:M54)</f>
        <v>72</v>
      </c>
      <c r="N55" s="66">
        <f>SUM(N43:N54)</f>
        <v>0</v>
      </c>
      <c r="O55" s="67">
        <f>SUM(O43:O54)</f>
        <v>5</v>
      </c>
      <c r="P55" s="67"/>
      <c r="Q55" s="67"/>
      <c r="R55" s="67"/>
      <c r="S55" s="67">
        <f>SUM(S43:S54)</f>
        <v>5</v>
      </c>
      <c r="T55" s="67"/>
      <c r="U55" s="67"/>
      <c r="V55" s="68">
        <f>SUM(V43:V54)</f>
        <v>85</v>
      </c>
      <c r="W55" s="68"/>
      <c r="X55" s="69">
        <f>SUM(X43:X54)</f>
        <v>86</v>
      </c>
      <c r="Y55" s="69"/>
      <c r="Z55" s="67">
        <f>SUM(Z43:Z54)</f>
        <v>12</v>
      </c>
      <c r="AA55" s="67"/>
      <c r="AB55" s="67"/>
      <c r="AC55" s="67"/>
      <c r="AD55" s="69">
        <f>SUM(AD43:AD54)</f>
        <v>86</v>
      </c>
      <c r="AE55" s="67"/>
    </row>
    <row r="56" spans="1:31" s="85" customFormat="1" ht="18.75" x14ac:dyDescent="0.3">
      <c r="A56" s="106" t="s">
        <v>133</v>
      </c>
      <c r="B56" s="106"/>
      <c r="C56" s="71">
        <f>C55+C41+C37+C34+C30+C27+C20+C17+C14</f>
        <v>35343.800000000003</v>
      </c>
      <c r="D56" s="71">
        <f>D55+D41+D37+D34+D30+D27+D20+D17+D14</f>
        <v>4356</v>
      </c>
      <c r="E56" s="71">
        <f>E55+E41+E37+E34+E30+E27+E20+E17+E14</f>
        <v>2985</v>
      </c>
      <c r="F56" s="71"/>
      <c r="G56" s="71">
        <f>G55+G41+G37+G34+G30+G27+G20+G17+G14</f>
        <v>270</v>
      </c>
      <c r="H56" s="71"/>
      <c r="I56" s="71"/>
      <c r="J56" s="71"/>
      <c r="K56" s="71"/>
      <c r="L56" s="71"/>
      <c r="M56" s="71">
        <f>M55+M41+M37+M34+M30+M27+M20+M17+M14</f>
        <v>257</v>
      </c>
      <c r="N56" s="71"/>
      <c r="O56" s="71">
        <f>O55+O41+O37+O34+O30+O27+O20+O17+O14</f>
        <v>45</v>
      </c>
      <c r="P56" s="71"/>
      <c r="Q56" s="71"/>
      <c r="R56" s="71"/>
      <c r="S56" s="71">
        <f>S55+S41+S37+S34+S30+S27+S20+S17+S14</f>
        <v>45</v>
      </c>
      <c r="T56" s="71"/>
      <c r="U56" s="71"/>
      <c r="V56" s="72">
        <f>V55+V41+V37+V34+V30+V27+V20+V17+V14</f>
        <v>281</v>
      </c>
      <c r="W56" s="72"/>
      <c r="X56" s="73">
        <f>X55+X41+X37+X34+X30+X27+X20+X17+X14</f>
        <v>278</v>
      </c>
      <c r="Y56" s="73"/>
      <c r="Z56" s="71">
        <f>Z55+Z41+Z37+Z34+Z30+Z27+Z20+Z17+Z14</f>
        <v>62</v>
      </c>
      <c r="AA56" s="71"/>
      <c r="AB56" s="71"/>
      <c r="AC56" s="71"/>
      <c r="AD56" s="73">
        <f>AD55+AD41+AD37+AD34+AD30+AD27+AD20+AD17+AD14</f>
        <v>278</v>
      </c>
      <c r="AE56" s="71"/>
    </row>
    <row r="57" spans="1:31" x14ac:dyDescent="0.2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7"/>
      <c r="W57" s="87"/>
      <c r="X57" s="88"/>
      <c r="Y57" s="88"/>
      <c r="Z57" s="86"/>
      <c r="AA57" s="86"/>
      <c r="AB57" s="86"/>
      <c r="AC57" s="86"/>
      <c r="AD57" s="88"/>
      <c r="AE57" s="86"/>
    </row>
    <row r="58" spans="1:31" x14ac:dyDescent="0.2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7"/>
      <c r="W58" s="87"/>
      <c r="X58" s="88"/>
      <c r="Y58" s="88"/>
      <c r="Z58" s="86"/>
      <c r="AA58" s="86"/>
      <c r="AB58" s="86"/>
      <c r="AC58" s="86"/>
      <c r="AD58" s="88"/>
      <c r="AE58" s="86"/>
    </row>
    <row r="59" spans="1:31" x14ac:dyDescent="0.2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7"/>
      <c r="W59" s="87"/>
      <c r="X59" s="88"/>
      <c r="Y59" s="88"/>
      <c r="Z59" s="86"/>
      <c r="AA59" s="86"/>
      <c r="AB59" s="86"/>
      <c r="AC59" s="86"/>
      <c r="AD59" s="88"/>
      <c r="AE59" s="86"/>
    </row>
    <row r="60" spans="1:31" x14ac:dyDescent="0.2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7"/>
      <c r="W60" s="87"/>
      <c r="X60" s="88"/>
      <c r="Y60" s="88"/>
      <c r="Z60" s="86"/>
      <c r="AA60" s="86"/>
      <c r="AB60" s="86"/>
      <c r="AC60" s="86"/>
      <c r="AD60" s="88"/>
      <c r="AE60" s="86"/>
    </row>
  </sheetData>
  <mergeCells count="54">
    <mergeCell ref="A41:B41"/>
    <mergeCell ref="A42:AE42"/>
    <mergeCell ref="A55:B55"/>
    <mergeCell ref="A56:B56"/>
    <mergeCell ref="A31:AE31"/>
    <mergeCell ref="A34:B34"/>
    <mergeCell ref="A35:AE35"/>
    <mergeCell ref="A37:B37"/>
    <mergeCell ref="A38:AE38"/>
    <mergeCell ref="A20:B20"/>
    <mergeCell ref="A21:AE21"/>
    <mergeCell ref="A27:B27"/>
    <mergeCell ref="A28:AE28"/>
    <mergeCell ref="A30:B30"/>
    <mergeCell ref="A12:AE12"/>
    <mergeCell ref="A14:B14"/>
    <mergeCell ref="A15:AE15"/>
    <mergeCell ref="A17:B17"/>
    <mergeCell ref="A18:AE18"/>
    <mergeCell ref="AA7:AE8"/>
    <mergeCell ref="D9:D10"/>
    <mergeCell ref="E9:E10"/>
    <mergeCell ref="J9:M9"/>
    <mergeCell ref="N9:N10"/>
    <mergeCell ref="P9:S9"/>
    <mergeCell ref="T9:T10"/>
    <mergeCell ref="AA9:AD9"/>
    <mergeCell ref="AE9:AE10"/>
    <mergeCell ref="V7:V10"/>
    <mergeCell ref="W7:W10"/>
    <mergeCell ref="X7:X10"/>
    <mergeCell ref="Y7:Y10"/>
    <mergeCell ref="Z7:Z10"/>
    <mergeCell ref="I7:I10"/>
    <mergeCell ref="J7:N8"/>
    <mergeCell ref="O7:O10"/>
    <mergeCell ref="P7:T8"/>
    <mergeCell ref="U7:U10"/>
    <mergeCell ref="A1:AE2"/>
    <mergeCell ref="A3:AE3"/>
    <mergeCell ref="A4:AE4"/>
    <mergeCell ref="A5:A10"/>
    <mergeCell ref="B5:B10"/>
    <mergeCell ref="C5:C10"/>
    <mergeCell ref="D5:E8"/>
    <mergeCell ref="F5:F10"/>
    <mergeCell ref="G5:U5"/>
    <mergeCell ref="V5:AE5"/>
    <mergeCell ref="G6:N6"/>
    <mergeCell ref="O6:U6"/>
    <mergeCell ref="V6:W6"/>
    <mergeCell ref="X6:AE6"/>
    <mergeCell ref="G7:G10"/>
    <mergeCell ref="H7:H1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view="pageBreakPreview" zoomScale="75" zoomScaleNormal="70" zoomScalePageLayoutView="75" workbookViewId="0">
      <pane ySplit="11" topLeftCell="A12" activePane="bottomLeft" state="frozen"/>
      <selection pane="bottomLeft" activeCell="AA20" sqref="AA20"/>
    </sheetView>
  </sheetViews>
  <sheetFormatPr defaultColWidth="8.28515625" defaultRowHeight="15" x14ac:dyDescent="0.25"/>
  <cols>
    <col min="1" max="1" width="6.85546875" customWidth="1"/>
    <col min="2" max="2" width="21.85546875" customWidth="1"/>
    <col min="3" max="3" width="16.28515625" customWidth="1"/>
    <col min="6" max="6" width="20.140625" customWidth="1"/>
    <col min="22" max="23" width="9.140625" style="15" customWidth="1"/>
    <col min="24" max="25" width="9.140625" style="16" customWidth="1"/>
    <col min="30" max="30" width="9.140625" style="16" customWidth="1"/>
  </cols>
  <sheetData>
    <row r="1" spans="1:3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8.75" x14ac:dyDescent="0.3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18.75" x14ac:dyDescent="0.3">
      <c r="A4" s="14" t="s">
        <v>148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5.75" customHeight="1" x14ac:dyDescent="0.25">
      <c r="A5" s="13" t="s">
        <v>3</v>
      </c>
      <c r="B5" s="12" t="s">
        <v>4</v>
      </c>
      <c r="C5" s="12" t="s">
        <v>5</v>
      </c>
      <c r="D5" s="11" t="s">
        <v>6</v>
      </c>
      <c r="E5" s="11"/>
      <c r="F5" s="12" t="s">
        <v>7</v>
      </c>
      <c r="G5" s="12" t="s">
        <v>8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 t="s">
        <v>9</v>
      </c>
      <c r="W5" s="12"/>
      <c r="X5" s="12"/>
      <c r="Y5" s="12"/>
      <c r="Z5" s="12"/>
      <c r="AA5" s="12"/>
      <c r="AB5" s="12"/>
      <c r="AC5" s="12"/>
      <c r="AD5" s="12"/>
      <c r="AE5" s="12"/>
    </row>
    <row r="6" spans="1:31" ht="66" customHeight="1" x14ac:dyDescent="0.25">
      <c r="A6" s="13"/>
      <c r="B6" s="12"/>
      <c r="C6" s="12"/>
      <c r="D6" s="11"/>
      <c r="E6" s="11"/>
      <c r="F6" s="12"/>
      <c r="G6" s="12" t="s">
        <v>10</v>
      </c>
      <c r="H6" s="12"/>
      <c r="I6" s="12"/>
      <c r="J6" s="12"/>
      <c r="K6" s="12"/>
      <c r="L6" s="12"/>
      <c r="M6" s="12"/>
      <c r="N6" s="12"/>
      <c r="O6" s="12" t="s">
        <v>11</v>
      </c>
      <c r="P6" s="12"/>
      <c r="Q6" s="12"/>
      <c r="R6" s="12"/>
      <c r="S6" s="12"/>
      <c r="T6" s="12"/>
      <c r="U6" s="12"/>
      <c r="V6" s="12" t="s">
        <v>12</v>
      </c>
      <c r="W6" s="12"/>
      <c r="X6" s="12" t="s">
        <v>13</v>
      </c>
      <c r="Y6" s="12"/>
      <c r="Z6" s="12"/>
      <c r="AA6" s="12"/>
      <c r="AB6" s="12"/>
      <c r="AC6" s="12"/>
      <c r="AD6" s="12"/>
      <c r="AE6" s="12"/>
    </row>
    <row r="7" spans="1:31" ht="34.5" customHeight="1" x14ac:dyDescent="0.25">
      <c r="A7" s="13"/>
      <c r="B7" s="12"/>
      <c r="C7" s="12"/>
      <c r="D7" s="11"/>
      <c r="E7" s="11"/>
      <c r="F7" s="12"/>
      <c r="G7" s="10" t="s">
        <v>14</v>
      </c>
      <c r="H7" s="9" t="s">
        <v>15</v>
      </c>
      <c r="I7" s="9" t="s">
        <v>16</v>
      </c>
      <c r="J7" s="12" t="s">
        <v>17</v>
      </c>
      <c r="K7" s="12"/>
      <c r="L7" s="12"/>
      <c r="M7" s="12"/>
      <c r="N7" s="12"/>
      <c r="O7" s="9" t="s">
        <v>14</v>
      </c>
      <c r="P7" s="12" t="s">
        <v>17</v>
      </c>
      <c r="Q7" s="12"/>
      <c r="R7" s="12"/>
      <c r="S7" s="12"/>
      <c r="T7" s="12"/>
      <c r="U7" s="9" t="s">
        <v>18</v>
      </c>
      <c r="V7" s="8" t="s">
        <v>14</v>
      </c>
      <c r="W7" s="8" t="s">
        <v>15</v>
      </c>
      <c r="X7" s="7" t="s">
        <v>19</v>
      </c>
      <c r="Y7" s="7" t="s">
        <v>15</v>
      </c>
      <c r="Z7" s="12" t="s">
        <v>20</v>
      </c>
      <c r="AA7" s="12" t="s">
        <v>17</v>
      </c>
      <c r="AB7" s="12"/>
      <c r="AC7" s="12"/>
      <c r="AD7" s="12"/>
      <c r="AE7" s="12"/>
    </row>
    <row r="8" spans="1:31" ht="48.75" customHeight="1" x14ac:dyDescent="0.25">
      <c r="A8" s="13"/>
      <c r="B8" s="12"/>
      <c r="C8" s="12"/>
      <c r="D8" s="11"/>
      <c r="E8" s="11"/>
      <c r="F8" s="12"/>
      <c r="G8" s="10"/>
      <c r="H8" s="9"/>
      <c r="I8" s="9"/>
      <c r="J8" s="12"/>
      <c r="K8" s="12"/>
      <c r="L8" s="12"/>
      <c r="M8" s="12"/>
      <c r="N8" s="12"/>
      <c r="O8" s="9"/>
      <c r="P8" s="12"/>
      <c r="Q8" s="12"/>
      <c r="R8" s="12"/>
      <c r="S8" s="12"/>
      <c r="T8" s="12"/>
      <c r="U8" s="9"/>
      <c r="V8" s="8"/>
      <c r="W8" s="8"/>
      <c r="X8" s="7"/>
      <c r="Y8" s="7"/>
      <c r="Z8" s="12"/>
      <c r="AA8" s="12"/>
      <c r="AB8" s="12"/>
      <c r="AC8" s="12"/>
      <c r="AD8" s="12"/>
      <c r="AE8" s="12"/>
    </row>
    <row r="9" spans="1:31" ht="15.75" customHeight="1" x14ac:dyDescent="0.25">
      <c r="A9" s="13"/>
      <c r="B9" s="12"/>
      <c r="C9" s="12"/>
      <c r="D9" s="12" t="s">
        <v>21</v>
      </c>
      <c r="E9" s="12" t="s">
        <v>22</v>
      </c>
      <c r="F9" s="12"/>
      <c r="G9" s="10"/>
      <c r="H9" s="9"/>
      <c r="I9" s="9"/>
      <c r="J9" s="12" t="s">
        <v>23</v>
      </c>
      <c r="K9" s="12"/>
      <c r="L9" s="12"/>
      <c r="M9" s="12"/>
      <c r="N9" s="9" t="s">
        <v>24</v>
      </c>
      <c r="O9" s="9"/>
      <c r="P9" s="12" t="s">
        <v>23</v>
      </c>
      <c r="Q9" s="12"/>
      <c r="R9" s="12"/>
      <c r="S9" s="12"/>
      <c r="T9" s="9" t="s">
        <v>24</v>
      </c>
      <c r="U9" s="9"/>
      <c r="V9" s="8"/>
      <c r="W9" s="8"/>
      <c r="X9" s="7"/>
      <c r="Y9" s="7"/>
      <c r="Z9" s="12"/>
      <c r="AA9" s="12"/>
      <c r="AB9" s="12"/>
      <c r="AC9" s="12"/>
      <c r="AD9" s="12"/>
      <c r="AE9" s="9" t="s">
        <v>24</v>
      </c>
    </row>
    <row r="10" spans="1:31" ht="135.75" customHeight="1" x14ac:dyDescent="0.25">
      <c r="A10" s="13"/>
      <c r="B10" s="12"/>
      <c r="C10" s="12"/>
      <c r="D10" s="12"/>
      <c r="E10" s="12"/>
      <c r="F10" s="12"/>
      <c r="G10" s="10"/>
      <c r="H10" s="9"/>
      <c r="I10" s="9"/>
      <c r="J10" s="17" t="s">
        <v>25</v>
      </c>
      <c r="K10" s="17" t="s">
        <v>26</v>
      </c>
      <c r="L10" s="17" t="s">
        <v>27</v>
      </c>
      <c r="M10" s="17" t="s">
        <v>28</v>
      </c>
      <c r="N10" s="9"/>
      <c r="O10" s="9"/>
      <c r="P10" s="17" t="s">
        <v>25</v>
      </c>
      <c r="Q10" s="17" t="s">
        <v>26</v>
      </c>
      <c r="R10" s="17" t="s">
        <v>27</v>
      </c>
      <c r="S10" s="17" t="s">
        <v>28</v>
      </c>
      <c r="T10" s="9"/>
      <c r="U10" s="9"/>
      <c r="V10" s="8"/>
      <c r="W10" s="8"/>
      <c r="X10" s="7"/>
      <c r="Y10" s="7"/>
      <c r="Z10" s="12"/>
      <c r="AA10" s="17" t="s">
        <v>25</v>
      </c>
      <c r="AB10" s="17" t="s">
        <v>26</v>
      </c>
      <c r="AC10" s="17" t="s">
        <v>27</v>
      </c>
      <c r="AD10" s="18" t="s">
        <v>28</v>
      </c>
      <c r="AE10" s="9"/>
    </row>
    <row r="11" spans="1:31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  <c r="R11" s="19">
        <v>18</v>
      </c>
      <c r="S11" s="19">
        <v>19</v>
      </c>
      <c r="T11" s="19">
        <v>20</v>
      </c>
      <c r="U11" s="19">
        <v>21</v>
      </c>
      <c r="V11" s="20">
        <v>22</v>
      </c>
      <c r="W11" s="20">
        <v>23</v>
      </c>
      <c r="X11" s="21">
        <v>24</v>
      </c>
      <c r="Y11" s="21">
        <v>25</v>
      </c>
      <c r="Z11" s="19">
        <v>26</v>
      </c>
      <c r="AA11" s="19">
        <v>27</v>
      </c>
      <c r="AB11" s="19">
        <v>28</v>
      </c>
      <c r="AC11" s="19">
        <v>29</v>
      </c>
      <c r="AD11" s="21">
        <v>30</v>
      </c>
      <c r="AE11" s="19">
        <v>31</v>
      </c>
    </row>
    <row r="12" spans="1:31" s="36" customFormat="1" ht="15" customHeight="1" x14ac:dyDescent="0.25">
      <c r="A12" s="5" t="s">
        <v>82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s="38" customFormat="1" ht="30" x14ac:dyDescent="0.25">
      <c r="A13" s="30"/>
      <c r="B13" s="37" t="s">
        <v>83</v>
      </c>
      <c r="C13" s="30">
        <v>1414.6980000000001</v>
      </c>
      <c r="D13" s="30">
        <v>53</v>
      </c>
      <c r="E13" s="30">
        <v>53</v>
      </c>
      <c r="F13" s="30">
        <v>0.38</v>
      </c>
      <c r="G13" s="30">
        <v>5</v>
      </c>
      <c r="H13" s="30">
        <v>10</v>
      </c>
      <c r="I13" s="30">
        <v>1</v>
      </c>
      <c r="J13" s="30"/>
      <c r="K13" s="30"/>
      <c r="L13" s="30"/>
      <c r="M13" s="30">
        <v>4</v>
      </c>
      <c r="N13" s="30"/>
      <c r="O13" s="30">
        <v>2</v>
      </c>
      <c r="P13" s="30"/>
      <c r="Q13" s="30"/>
      <c r="R13" s="30"/>
      <c r="S13" s="30">
        <v>2</v>
      </c>
      <c r="T13" s="30"/>
      <c r="U13" s="30">
        <v>40</v>
      </c>
      <c r="V13" s="30">
        <v>5</v>
      </c>
      <c r="W13" s="30">
        <v>10</v>
      </c>
      <c r="X13" s="30">
        <v>5</v>
      </c>
      <c r="Y13" s="30">
        <v>10</v>
      </c>
      <c r="Z13" s="30">
        <v>1</v>
      </c>
      <c r="AA13" s="30"/>
      <c r="AB13" s="30"/>
      <c r="AC13" s="30"/>
      <c r="AD13" s="30">
        <v>5</v>
      </c>
      <c r="AE13" s="30"/>
    </row>
    <row r="14" spans="1:31" s="35" customFormat="1" x14ac:dyDescent="0.25">
      <c r="A14" s="4" t="s">
        <v>33</v>
      </c>
      <c r="B14" s="4"/>
      <c r="C14" s="32">
        <f>SUM(C13:C13)</f>
        <v>1414.6980000000001</v>
      </c>
      <c r="D14" s="32">
        <f>SUM(D13:D13)</f>
        <v>53</v>
      </c>
      <c r="E14" s="32">
        <f>SUM(E13)</f>
        <v>53</v>
      </c>
      <c r="F14" s="32"/>
      <c r="G14" s="32">
        <f>SUM(G13:G13)</f>
        <v>5</v>
      </c>
      <c r="H14" s="32"/>
      <c r="I14" s="32"/>
      <c r="J14" s="32">
        <f>SUM(J13:J13)</f>
        <v>0</v>
      </c>
      <c r="K14" s="32"/>
      <c r="L14" s="32"/>
      <c r="M14" s="32">
        <f>SUM(M13:M13)</f>
        <v>4</v>
      </c>
      <c r="N14" s="32">
        <f>SUM(N13:N13)</f>
        <v>0</v>
      </c>
      <c r="O14" s="32">
        <f>SUM(O13)</f>
        <v>2</v>
      </c>
      <c r="P14" s="32"/>
      <c r="Q14" s="32"/>
      <c r="R14" s="32"/>
      <c r="S14" s="32">
        <f>SUM(S13)</f>
        <v>2</v>
      </c>
      <c r="T14" s="32"/>
      <c r="U14" s="32"/>
      <c r="V14" s="33">
        <f>SUM(V13)</f>
        <v>5</v>
      </c>
      <c r="W14" s="33"/>
      <c r="X14" s="34">
        <f>SUM(X13)</f>
        <v>5</v>
      </c>
      <c r="Y14" s="34"/>
      <c r="Z14" s="32">
        <f>SUM(Z13)</f>
        <v>1</v>
      </c>
      <c r="AA14" s="32"/>
      <c r="AB14" s="32"/>
      <c r="AC14" s="32"/>
      <c r="AD14" s="34">
        <f>SUM(AD13)</f>
        <v>5</v>
      </c>
      <c r="AE14" s="32"/>
    </row>
    <row r="15" spans="1:31" s="35" customFormat="1" x14ac:dyDescent="0.25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s="54" customFormat="1" ht="60" x14ac:dyDescent="0.25">
      <c r="A16" s="100"/>
      <c r="B16" s="25" t="s">
        <v>141</v>
      </c>
      <c r="C16" s="51">
        <v>996.59</v>
      </c>
      <c r="D16" s="51"/>
      <c r="E16" s="51">
        <v>21</v>
      </c>
      <c r="F16" s="51">
        <v>0.02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2"/>
      <c r="W16" s="52"/>
      <c r="X16" s="53"/>
      <c r="Y16" s="53"/>
      <c r="Z16" s="51"/>
      <c r="AA16" s="51"/>
      <c r="AB16" s="51"/>
      <c r="AC16" s="51"/>
      <c r="AD16" s="53"/>
      <c r="AE16" s="51"/>
    </row>
    <row r="17" spans="1:31" s="35" customFormat="1" x14ac:dyDescent="0.25">
      <c r="A17" s="4" t="s">
        <v>33</v>
      </c>
      <c r="B17" s="4"/>
      <c r="C17" s="32">
        <f>SUM(C16)</f>
        <v>996.59</v>
      </c>
      <c r="D17" s="32"/>
      <c r="E17" s="32">
        <f>SUM(E16)</f>
        <v>21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/>
      <c r="X17" s="34"/>
      <c r="Y17" s="34"/>
      <c r="Z17" s="32"/>
      <c r="AA17" s="32"/>
      <c r="AB17" s="32"/>
      <c r="AC17" s="32"/>
      <c r="AD17" s="34"/>
      <c r="AE17" s="32"/>
    </row>
    <row r="18" spans="1:31" s="36" customFormat="1" x14ac:dyDescent="0.25">
      <c r="A18" s="108" t="s">
        <v>133</v>
      </c>
      <c r="B18" s="108"/>
      <c r="C18" s="42">
        <f>C14+C17</f>
        <v>2411.288</v>
      </c>
      <c r="D18" s="42">
        <f>D14+D17</f>
        <v>53</v>
      </c>
      <c r="E18" s="42">
        <f>E14+E17</f>
        <v>74</v>
      </c>
      <c r="F18" s="42"/>
      <c r="G18" s="42">
        <v>5</v>
      </c>
      <c r="H18" s="42"/>
      <c r="I18" s="42"/>
      <c r="J18" s="42"/>
      <c r="K18" s="42"/>
      <c r="L18" s="42"/>
      <c r="M18" s="42">
        <v>4</v>
      </c>
      <c r="N18" s="42"/>
      <c r="O18" s="42">
        <v>2</v>
      </c>
      <c r="P18" s="42"/>
      <c r="Q18" s="42"/>
      <c r="R18" s="42"/>
      <c r="S18" s="42">
        <v>2</v>
      </c>
      <c r="T18" s="42"/>
      <c r="U18" s="42"/>
      <c r="V18" s="42">
        <v>5</v>
      </c>
      <c r="W18" s="42"/>
      <c r="X18" s="42">
        <v>5</v>
      </c>
      <c r="Y18" s="42"/>
      <c r="Z18" s="42">
        <v>1</v>
      </c>
      <c r="AA18" s="42"/>
      <c r="AB18" s="42"/>
      <c r="AC18" s="42"/>
      <c r="AD18" s="42">
        <v>5</v>
      </c>
      <c r="AE18" s="42"/>
    </row>
    <row r="19" spans="1:31" x14ac:dyDescent="0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6"/>
      <c r="W19" s="76"/>
      <c r="X19" s="77"/>
      <c r="Y19" s="77"/>
      <c r="Z19" s="75"/>
      <c r="AA19" s="75"/>
      <c r="AB19" s="75"/>
      <c r="AC19" s="75"/>
      <c r="AD19" s="77"/>
      <c r="AE19" s="75"/>
    </row>
    <row r="20" spans="1:31" x14ac:dyDescent="0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6"/>
      <c r="W20" s="76"/>
      <c r="X20" s="77"/>
      <c r="Y20" s="77"/>
      <c r="Z20" s="75"/>
      <c r="AA20" s="75"/>
      <c r="AB20" s="75"/>
      <c r="AC20" s="75"/>
      <c r="AD20" s="77"/>
      <c r="AE20" s="75"/>
    </row>
    <row r="21" spans="1:31" x14ac:dyDescent="0.2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6"/>
      <c r="W21" s="76"/>
      <c r="X21" s="77"/>
      <c r="Y21" s="77"/>
      <c r="Z21" s="75"/>
      <c r="AA21" s="75"/>
      <c r="AB21" s="75"/>
      <c r="AC21" s="75"/>
      <c r="AD21" s="77"/>
      <c r="AE21" s="75"/>
    </row>
    <row r="22" spans="1:31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  <c r="W22" s="76"/>
      <c r="X22" s="77"/>
      <c r="Y22" s="77"/>
      <c r="Z22" s="75"/>
      <c r="AA22" s="75"/>
      <c r="AB22" s="75"/>
      <c r="AC22" s="75"/>
      <c r="AD22" s="77"/>
      <c r="AE22" s="75"/>
    </row>
  </sheetData>
  <mergeCells count="40">
    <mergeCell ref="A12:AE12"/>
    <mergeCell ref="A14:B14"/>
    <mergeCell ref="A15:AE15"/>
    <mergeCell ref="A17:B17"/>
    <mergeCell ref="A18:B18"/>
    <mergeCell ref="AA7:AE8"/>
    <mergeCell ref="D9:D10"/>
    <mergeCell ref="E9:E10"/>
    <mergeCell ref="J9:M9"/>
    <mergeCell ref="N9:N10"/>
    <mergeCell ref="P9:S9"/>
    <mergeCell ref="T9:T10"/>
    <mergeCell ref="AA9:AD9"/>
    <mergeCell ref="AE9:AE10"/>
    <mergeCell ref="V7:V10"/>
    <mergeCell ref="W7:W10"/>
    <mergeCell ref="X7:X10"/>
    <mergeCell ref="Y7:Y10"/>
    <mergeCell ref="Z7:Z10"/>
    <mergeCell ref="I7:I10"/>
    <mergeCell ref="J7:N8"/>
    <mergeCell ref="O7:O10"/>
    <mergeCell ref="P7:T8"/>
    <mergeCell ref="U7:U10"/>
    <mergeCell ref="A1:AE2"/>
    <mergeCell ref="A3:AE3"/>
    <mergeCell ref="A4:AE4"/>
    <mergeCell ref="A5:A10"/>
    <mergeCell ref="B5:B10"/>
    <mergeCell ref="C5:C10"/>
    <mergeCell ref="D5:E8"/>
    <mergeCell ref="F5:F10"/>
    <mergeCell ref="G5:U5"/>
    <mergeCell ref="V5:AE5"/>
    <mergeCell ref="G6:N6"/>
    <mergeCell ref="O6:U6"/>
    <mergeCell ref="V6:W6"/>
    <mergeCell ref="X6:AE6"/>
    <mergeCell ref="G7:G10"/>
    <mergeCell ref="H7:H1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view="pageBreakPreview" zoomScale="75" zoomScaleNormal="70" zoomScalePageLayoutView="75" workbookViewId="0">
      <pane ySplit="11" topLeftCell="A36" activePane="bottomLeft" state="frozen"/>
      <selection pane="bottomLeft" activeCell="F40" sqref="F40"/>
    </sheetView>
  </sheetViews>
  <sheetFormatPr defaultColWidth="8.28515625" defaultRowHeight="15" x14ac:dyDescent="0.25"/>
  <cols>
    <col min="1" max="1" width="6.85546875" customWidth="1"/>
    <col min="2" max="2" width="21.85546875" customWidth="1"/>
    <col min="3" max="3" width="16.28515625" customWidth="1"/>
    <col min="6" max="6" width="20.140625" customWidth="1"/>
    <col min="22" max="23" width="9.140625" style="15" customWidth="1"/>
    <col min="24" max="25" width="9.140625" style="16" customWidth="1"/>
    <col min="30" max="30" width="9.140625" style="16" customWidth="1"/>
  </cols>
  <sheetData>
    <row r="1" spans="1:3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8.75" x14ac:dyDescent="0.3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18.75" x14ac:dyDescent="0.3">
      <c r="A4" s="14" t="s">
        <v>149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5.75" customHeight="1" x14ac:dyDescent="0.25">
      <c r="A5" s="13" t="s">
        <v>3</v>
      </c>
      <c r="B5" s="12" t="s">
        <v>4</v>
      </c>
      <c r="C5" s="12">
        <v>0</v>
      </c>
      <c r="D5" s="11" t="s">
        <v>6</v>
      </c>
      <c r="E5" s="11"/>
      <c r="F5" s="12" t="s">
        <v>7</v>
      </c>
      <c r="G5" s="12" t="s">
        <v>8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 t="s">
        <v>9</v>
      </c>
      <c r="W5" s="12"/>
      <c r="X5" s="12"/>
      <c r="Y5" s="12"/>
      <c r="Z5" s="12"/>
      <c r="AA5" s="12"/>
      <c r="AB5" s="12"/>
      <c r="AC5" s="12"/>
      <c r="AD5" s="12"/>
      <c r="AE5" s="12"/>
    </row>
    <row r="6" spans="1:31" ht="66" customHeight="1" x14ac:dyDescent="0.25">
      <c r="A6" s="13"/>
      <c r="B6" s="12"/>
      <c r="C6" s="12"/>
      <c r="D6" s="11"/>
      <c r="E6" s="11"/>
      <c r="F6" s="12"/>
      <c r="G6" s="12" t="s">
        <v>10</v>
      </c>
      <c r="H6" s="12"/>
      <c r="I6" s="12"/>
      <c r="J6" s="12"/>
      <c r="K6" s="12"/>
      <c r="L6" s="12"/>
      <c r="M6" s="12"/>
      <c r="N6" s="12"/>
      <c r="O6" s="12" t="s">
        <v>11</v>
      </c>
      <c r="P6" s="12"/>
      <c r="Q6" s="12"/>
      <c r="R6" s="12"/>
      <c r="S6" s="12"/>
      <c r="T6" s="12"/>
      <c r="U6" s="12"/>
      <c r="V6" s="12" t="s">
        <v>12</v>
      </c>
      <c r="W6" s="12"/>
      <c r="X6" s="12" t="s">
        <v>13</v>
      </c>
      <c r="Y6" s="12"/>
      <c r="Z6" s="12"/>
      <c r="AA6" s="12"/>
      <c r="AB6" s="12"/>
      <c r="AC6" s="12"/>
      <c r="AD6" s="12"/>
      <c r="AE6" s="12"/>
    </row>
    <row r="7" spans="1:31" ht="34.5" customHeight="1" x14ac:dyDescent="0.25">
      <c r="A7" s="13"/>
      <c r="B7" s="12"/>
      <c r="C7" s="12"/>
      <c r="D7" s="11"/>
      <c r="E7" s="11"/>
      <c r="F7" s="12"/>
      <c r="G7" s="10" t="s">
        <v>14</v>
      </c>
      <c r="H7" s="9" t="s">
        <v>15</v>
      </c>
      <c r="I7" s="9" t="s">
        <v>16</v>
      </c>
      <c r="J7" s="12" t="s">
        <v>17</v>
      </c>
      <c r="K7" s="12"/>
      <c r="L7" s="12"/>
      <c r="M7" s="12"/>
      <c r="N7" s="12"/>
      <c r="O7" s="9" t="s">
        <v>14</v>
      </c>
      <c r="P7" s="12" t="s">
        <v>17</v>
      </c>
      <c r="Q7" s="12"/>
      <c r="R7" s="12"/>
      <c r="S7" s="12"/>
      <c r="T7" s="12"/>
      <c r="U7" s="9" t="s">
        <v>18</v>
      </c>
      <c r="V7" s="8" t="s">
        <v>14</v>
      </c>
      <c r="W7" s="8" t="s">
        <v>15</v>
      </c>
      <c r="X7" s="7" t="s">
        <v>19</v>
      </c>
      <c r="Y7" s="7" t="s">
        <v>15</v>
      </c>
      <c r="Z7" s="12" t="s">
        <v>20</v>
      </c>
      <c r="AA7" s="12" t="s">
        <v>17</v>
      </c>
      <c r="AB7" s="12"/>
      <c r="AC7" s="12"/>
      <c r="AD7" s="12"/>
      <c r="AE7" s="12"/>
    </row>
    <row r="8" spans="1:31" ht="48.75" customHeight="1" x14ac:dyDescent="0.25">
      <c r="A8" s="13"/>
      <c r="B8" s="12"/>
      <c r="C8" s="12"/>
      <c r="D8" s="11"/>
      <c r="E8" s="11"/>
      <c r="F8" s="12"/>
      <c r="G8" s="10"/>
      <c r="H8" s="9"/>
      <c r="I8" s="9"/>
      <c r="J8" s="12"/>
      <c r="K8" s="12"/>
      <c r="L8" s="12"/>
      <c r="M8" s="12"/>
      <c r="N8" s="12"/>
      <c r="O8" s="9"/>
      <c r="P8" s="12"/>
      <c r="Q8" s="12"/>
      <c r="R8" s="12"/>
      <c r="S8" s="12"/>
      <c r="T8" s="12"/>
      <c r="U8" s="9"/>
      <c r="V8" s="8"/>
      <c r="W8" s="8"/>
      <c r="X8" s="7"/>
      <c r="Y8" s="7"/>
      <c r="Z8" s="12"/>
      <c r="AA8" s="12"/>
      <c r="AB8" s="12"/>
      <c r="AC8" s="12"/>
      <c r="AD8" s="12"/>
      <c r="AE8" s="12"/>
    </row>
    <row r="9" spans="1:31" ht="15.75" customHeight="1" x14ac:dyDescent="0.25">
      <c r="A9" s="13"/>
      <c r="B9" s="12"/>
      <c r="C9" s="12"/>
      <c r="D9" s="12" t="s">
        <v>21</v>
      </c>
      <c r="E9" s="12" t="s">
        <v>22</v>
      </c>
      <c r="F9" s="12"/>
      <c r="G9" s="10"/>
      <c r="H9" s="9"/>
      <c r="I9" s="9"/>
      <c r="J9" s="12" t="s">
        <v>23</v>
      </c>
      <c r="K9" s="12"/>
      <c r="L9" s="12"/>
      <c r="M9" s="12"/>
      <c r="N9" s="9" t="s">
        <v>24</v>
      </c>
      <c r="O9" s="9"/>
      <c r="P9" s="12" t="s">
        <v>23</v>
      </c>
      <c r="Q9" s="12"/>
      <c r="R9" s="12"/>
      <c r="S9" s="12"/>
      <c r="T9" s="9" t="s">
        <v>24</v>
      </c>
      <c r="U9" s="9"/>
      <c r="V9" s="8"/>
      <c r="W9" s="8"/>
      <c r="X9" s="7"/>
      <c r="Y9" s="7"/>
      <c r="Z9" s="12"/>
      <c r="AA9" s="12"/>
      <c r="AB9" s="12"/>
      <c r="AC9" s="12"/>
      <c r="AD9" s="12"/>
      <c r="AE9" s="9" t="s">
        <v>24</v>
      </c>
    </row>
    <row r="10" spans="1:31" ht="135.75" customHeight="1" x14ac:dyDescent="0.25">
      <c r="A10" s="13"/>
      <c r="B10" s="12"/>
      <c r="C10" s="12"/>
      <c r="D10" s="12"/>
      <c r="E10" s="12"/>
      <c r="F10" s="12"/>
      <c r="G10" s="10"/>
      <c r="H10" s="9"/>
      <c r="I10" s="9"/>
      <c r="J10" s="17" t="s">
        <v>25</v>
      </c>
      <c r="K10" s="17" t="s">
        <v>26</v>
      </c>
      <c r="L10" s="17" t="s">
        <v>27</v>
      </c>
      <c r="M10" s="17" t="s">
        <v>28</v>
      </c>
      <c r="N10" s="9"/>
      <c r="O10" s="9"/>
      <c r="P10" s="17" t="s">
        <v>25</v>
      </c>
      <c r="Q10" s="17" t="s">
        <v>26</v>
      </c>
      <c r="R10" s="17" t="s">
        <v>27</v>
      </c>
      <c r="S10" s="17" t="s">
        <v>28</v>
      </c>
      <c r="T10" s="9"/>
      <c r="U10" s="9"/>
      <c r="V10" s="8"/>
      <c r="W10" s="8"/>
      <c r="X10" s="7"/>
      <c r="Y10" s="7"/>
      <c r="Z10" s="12"/>
      <c r="AA10" s="17" t="s">
        <v>25</v>
      </c>
      <c r="AB10" s="17" t="s">
        <v>26</v>
      </c>
      <c r="AC10" s="17" t="s">
        <v>27</v>
      </c>
      <c r="AD10" s="18" t="s">
        <v>28</v>
      </c>
      <c r="AE10" s="9"/>
    </row>
    <row r="11" spans="1:31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  <c r="R11" s="19">
        <v>18</v>
      </c>
      <c r="S11" s="19">
        <v>19</v>
      </c>
      <c r="T11" s="19">
        <v>20</v>
      </c>
      <c r="U11" s="19">
        <v>21</v>
      </c>
      <c r="V11" s="20">
        <v>22</v>
      </c>
      <c r="W11" s="20">
        <v>23</v>
      </c>
      <c r="X11" s="21">
        <v>24</v>
      </c>
      <c r="Y11" s="21">
        <v>25</v>
      </c>
      <c r="Z11" s="19">
        <v>26</v>
      </c>
      <c r="AA11" s="19">
        <v>27</v>
      </c>
      <c r="AB11" s="19">
        <v>28</v>
      </c>
      <c r="AC11" s="19">
        <v>29</v>
      </c>
      <c r="AD11" s="21">
        <v>30</v>
      </c>
      <c r="AE11" s="19">
        <v>31</v>
      </c>
    </row>
    <row r="12" spans="1:31" ht="15" customHeight="1" x14ac:dyDescent="0.25">
      <c r="A12" s="6" t="s">
        <v>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15" customFormat="1" ht="30" x14ac:dyDescent="0.25">
      <c r="A13" s="22"/>
      <c r="B13" s="23" t="s">
        <v>30</v>
      </c>
      <c r="C13" s="22">
        <v>2810.5529999999999</v>
      </c>
      <c r="D13" s="22">
        <v>483</v>
      </c>
      <c r="E13" s="22">
        <v>605</v>
      </c>
      <c r="F13" s="22">
        <v>0.22</v>
      </c>
      <c r="G13" s="22">
        <v>24</v>
      </c>
      <c r="H13" s="22">
        <v>5</v>
      </c>
      <c r="I13" s="22">
        <v>11</v>
      </c>
      <c r="J13" s="22"/>
      <c r="K13" s="22"/>
      <c r="L13" s="22"/>
      <c r="M13" s="22">
        <v>24</v>
      </c>
      <c r="N13" s="22"/>
      <c r="O13" s="22">
        <v>0</v>
      </c>
      <c r="P13" s="22"/>
      <c r="Q13" s="22"/>
      <c r="R13" s="22"/>
      <c r="S13" s="22"/>
      <c r="T13" s="22"/>
      <c r="U13" s="22">
        <v>0</v>
      </c>
      <c r="V13" s="22">
        <v>30</v>
      </c>
      <c r="W13" s="22">
        <v>5</v>
      </c>
      <c r="X13" s="22">
        <v>29</v>
      </c>
      <c r="Y13" s="22">
        <v>5</v>
      </c>
      <c r="Z13" s="22">
        <v>13</v>
      </c>
      <c r="AA13" s="22"/>
      <c r="AB13" s="22"/>
      <c r="AC13" s="22"/>
      <c r="AD13" s="22">
        <v>29</v>
      </c>
      <c r="AE13" s="22"/>
    </row>
    <row r="14" spans="1:31" ht="15" customHeight="1" x14ac:dyDescent="0.25">
      <c r="A14" s="3" t="s">
        <v>33</v>
      </c>
      <c r="B14" s="3"/>
      <c r="C14" s="90">
        <f>SUM(C13)</f>
        <v>2810.5529999999999</v>
      </c>
      <c r="D14" s="90">
        <f>SUM(D13)</f>
        <v>483</v>
      </c>
      <c r="E14" s="90">
        <f>SUM(E13)</f>
        <v>605</v>
      </c>
      <c r="F14" s="90"/>
      <c r="G14" s="90">
        <f>SUM(G13)</f>
        <v>24</v>
      </c>
      <c r="H14" s="90"/>
      <c r="I14" s="90"/>
      <c r="J14" s="90"/>
      <c r="K14" s="90"/>
      <c r="L14" s="90"/>
      <c r="M14" s="90">
        <f>SUM(M13)</f>
        <v>24</v>
      </c>
      <c r="N14" s="90"/>
      <c r="O14" s="90">
        <f>SUM(O13)</f>
        <v>0</v>
      </c>
      <c r="P14" s="90"/>
      <c r="Q14" s="90"/>
      <c r="R14" s="90"/>
      <c r="S14" s="90">
        <f>SUM(S13)</f>
        <v>0</v>
      </c>
      <c r="T14" s="90"/>
      <c r="U14" s="90"/>
      <c r="V14" s="90">
        <f>SUM(V13)</f>
        <v>30</v>
      </c>
      <c r="W14" s="90"/>
      <c r="X14" s="90">
        <f>SUM(X13)</f>
        <v>29</v>
      </c>
      <c r="Y14" s="90"/>
      <c r="Z14" s="90">
        <f>SUM(Z13)</f>
        <v>13</v>
      </c>
      <c r="AA14" s="90"/>
      <c r="AB14" s="90"/>
      <c r="AC14" s="90"/>
      <c r="AD14" s="90">
        <f>SUM(AD13)</f>
        <v>29</v>
      </c>
      <c r="AE14" s="90"/>
    </row>
    <row r="15" spans="1:31" ht="15" customHeight="1" x14ac:dyDescent="0.25">
      <c r="A15" s="3" t="s">
        <v>34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15" customFormat="1" ht="30" x14ac:dyDescent="0.25">
      <c r="A16" s="22"/>
      <c r="B16" s="23" t="s">
        <v>30</v>
      </c>
      <c r="C16" s="22">
        <v>5805.4520000000002</v>
      </c>
      <c r="D16" s="22">
        <v>69</v>
      </c>
      <c r="E16" s="22">
        <v>141</v>
      </c>
      <c r="F16" s="22">
        <v>0.03</v>
      </c>
      <c r="G16" s="22">
        <v>3</v>
      </c>
      <c r="H16" s="22">
        <v>5</v>
      </c>
      <c r="I16" s="22"/>
      <c r="J16" s="22"/>
      <c r="K16" s="22"/>
      <c r="L16" s="22"/>
      <c r="M16" s="22">
        <v>3</v>
      </c>
      <c r="N16" s="22"/>
      <c r="O16" s="22">
        <v>0</v>
      </c>
      <c r="P16" s="22"/>
      <c r="Q16" s="22"/>
      <c r="R16" s="22"/>
      <c r="S16" s="22"/>
      <c r="T16" s="22"/>
      <c r="U16" s="22">
        <v>0</v>
      </c>
      <c r="V16" s="22">
        <v>7</v>
      </c>
      <c r="W16" s="22">
        <v>5</v>
      </c>
      <c r="X16" s="22">
        <v>6</v>
      </c>
      <c r="Y16" s="22">
        <v>5</v>
      </c>
      <c r="Z16" s="22"/>
      <c r="AA16" s="22"/>
      <c r="AB16" s="22"/>
      <c r="AC16" s="22"/>
      <c r="AD16" s="22">
        <v>6</v>
      </c>
      <c r="AE16" s="22"/>
    </row>
    <row r="17" spans="1:31" s="70" customFormat="1" ht="15" customHeight="1" x14ac:dyDescent="0.25">
      <c r="A17" s="3" t="s">
        <v>33</v>
      </c>
      <c r="B17" s="3"/>
      <c r="C17" s="66">
        <f>SUM(C16:C16)</f>
        <v>5805.4520000000002</v>
      </c>
      <c r="D17" s="66">
        <f>SUM(D16:D16)</f>
        <v>69</v>
      </c>
      <c r="E17" s="66">
        <f>SUM(E16)</f>
        <v>141</v>
      </c>
      <c r="F17" s="66"/>
      <c r="G17" s="66">
        <f>SUM(G16:G16)</f>
        <v>3</v>
      </c>
      <c r="H17" s="66"/>
      <c r="I17" s="66"/>
      <c r="J17" s="66">
        <f>SUM(J16:J16)</f>
        <v>0</v>
      </c>
      <c r="K17" s="66"/>
      <c r="L17" s="66"/>
      <c r="M17" s="66">
        <f>SUM(M16:M16)</f>
        <v>3</v>
      </c>
      <c r="N17" s="66">
        <f>SUM(N16:N16)</f>
        <v>0</v>
      </c>
      <c r="O17" s="66">
        <f>SUM(O16)</f>
        <v>0</v>
      </c>
      <c r="P17" s="66"/>
      <c r="Q17" s="66"/>
      <c r="R17" s="66"/>
      <c r="S17" s="66"/>
      <c r="T17" s="66"/>
      <c r="U17" s="66">
        <f>SUM(U16)</f>
        <v>0</v>
      </c>
      <c r="V17" s="97">
        <f>SUM(V16)</f>
        <v>7</v>
      </c>
      <c r="W17" s="97"/>
      <c r="X17" s="98">
        <f>SUM(X16)</f>
        <v>6</v>
      </c>
      <c r="Y17" s="98"/>
      <c r="Z17" s="66"/>
      <c r="AA17" s="66"/>
      <c r="AB17" s="66"/>
      <c r="AC17" s="66"/>
      <c r="AD17" s="98">
        <f>SUM(AD16)</f>
        <v>6</v>
      </c>
      <c r="AE17" s="66"/>
    </row>
    <row r="18" spans="1:31" ht="15" customHeight="1" x14ac:dyDescent="0.25">
      <c r="A18" s="3" t="s">
        <v>47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15" customFormat="1" ht="30" x14ac:dyDescent="0.25">
      <c r="A19" s="22"/>
      <c r="B19" s="23" t="s">
        <v>83</v>
      </c>
      <c r="C19" s="22">
        <v>3523.6579999999999</v>
      </c>
      <c r="D19" s="22">
        <v>990</v>
      </c>
      <c r="E19" s="22">
        <v>1166</v>
      </c>
      <c r="F19" s="22">
        <v>0.33</v>
      </c>
      <c r="G19" s="22">
        <v>48</v>
      </c>
      <c r="H19" s="22">
        <v>5</v>
      </c>
      <c r="I19" s="22"/>
      <c r="J19" s="22"/>
      <c r="K19" s="22"/>
      <c r="L19" s="22"/>
      <c r="M19" s="22">
        <v>48</v>
      </c>
      <c r="N19" s="22"/>
      <c r="O19" s="22">
        <v>0</v>
      </c>
      <c r="P19" s="22"/>
      <c r="Q19" s="22"/>
      <c r="R19" s="22"/>
      <c r="S19" s="22"/>
      <c r="T19" s="22"/>
      <c r="U19" s="22">
        <v>0</v>
      </c>
      <c r="V19" s="22">
        <v>58</v>
      </c>
      <c r="W19" s="22">
        <v>5</v>
      </c>
      <c r="X19" s="22">
        <v>58</v>
      </c>
      <c r="Y19" s="22">
        <v>5</v>
      </c>
      <c r="Z19" s="22">
        <v>3</v>
      </c>
      <c r="AA19" s="22"/>
      <c r="AB19" s="22"/>
      <c r="AC19" s="22"/>
      <c r="AD19" s="22">
        <v>58</v>
      </c>
      <c r="AE19" s="22"/>
    </row>
    <row r="20" spans="1:31" s="104" customFormat="1" x14ac:dyDescent="0.25">
      <c r="A20" s="101"/>
      <c r="B20" s="102" t="s">
        <v>53</v>
      </c>
      <c r="C20" s="103">
        <v>187.47499999999999</v>
      </c>
      <c r="D20" s="103">
        <v>34</v>
      </c>
      <c r="E20" s="103"/>
      <c r="F20" s="103"/>
      <c r="G20" s="103">
        <v>1</v>
      </c>
      <c r="H20" s="103">
        <v>5</v>
      </c>
      <c r="I20" s="103"/>
      <c r="J20" s="103"/>
      <c r="K20" s="103"/>
      <c r="L20" s="103"/>
      <c r="M20" s="103">
        <v>1</v>
      </c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</row>
    <row r="21" spans="1:31" s="70" customFormat="1" ht="15" customHeight="1" x14ac:dyDescent="0.25">
      <c r="A21" s="3" t="s">
        <v>33</v>
      </c>
      <c r="B21" s="3"/>
      <c r="C21" s="66">
        <f>SUM(C19:C19)</f>
        <v>3523.6579999999999</v>
      </c>
      <c r="D21" s="66">
        <f>SUM(D19:D19)</f>
        <v>990</v>
      </c>
      <c r="E21" s="66">
        <f>SUM(E19)</f>
        <v>1166</v>
      </c>
      <c r="F21" s="66"/>
      <c r="G21" s="66">
        <f>SUM(G19:G20)</f>
        <v>49</v>
      </c>
      <c r="H21" s="66"/>
      <c r="I21" s="66"/>
      <c r="J21" s="66">
        <f>SUM(J19:J19)</f>
        <v>0</v>
      </c>
      <c r="K21" s="66"/>
      <c r="L21" s="66"/>
      <c r="M21" s="66">
        <f>SUM(M19:M20)</f>
        <v>49</v>
      </c>
      <c r="N21" s="66">
        <f>SUM(N19:N19)</f>
        <v>0</v>
      </c>
      <c r="O21" s="66">
        <f>SUM(O19)</f>
        <v>0</v>
      </c>
      <c r="P21" s="66"/>
      <c r="Q21" s="66"/>
      <c r="R21" s="66"/>
      <c r="S21" s="66"/>
      <c r="T21" s="66"/>
      <c r="U21" s="66"/>
      <c r="V21" s="97">
        <f>SUM(V19)</f>
        <v>58</v>
      </c>
      <c r="W21" s="97"/>
      <c r="X21" s="98">
        <f>SUM(X19)</f>
        <v>58</v>
      </c>
      <c r="Y21" s="98"/>
      <c r="Z21" s="66">
        <f>SUM(Z19)</f>
        <v>3</v>
      </c>
      <c r="AA21" s="66"/>
      <c r="AB21" s="66"/>
      <c r="AC21" s="66"/>
      <c r="AD21" s="98">
        <f>SUM(AD19)</f>
        <v>58</v>
      </c>
      <c r="AE21" s="66"/>
    </row>
    <row r="22" spans="1:31" ht="15" customHeight="1" x14ac:dyDescent="0.25">
      <c r="A22" s="3" t="s">
        <v>62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15" customFormat="1" ht="30" x14ac:dyDescent="0.25">
      <c r="A23" s="22"/>
      <c r="B23" s="23" t="s">
        <v>83</v>
      </c>
      <c r="C23" s="22">
        <v>5544.5820000000003</v>
      </c>
      <c r="D23" s="22">
        <v>381</v>
      </c>
      <c r="E23" s="22">
        <v>509</v>
      </c>
      <c r="F23" s="22">
        <v>0.1</v>
      </c>
      <c r="G23" s="22">
        <v>18</v>
      </c>
      <c r="H23" s="22">
        <v>5</v>
      </c>
      <c r="I23" s="22">
        <v>10</v>
      </c>
      <c r="J23" s="22"/>
      <c r="K23" s="22"/>
      <c r="L23" s="22"/>
      <c r="M23" s="22">
        <v>18</v>
      </c>
      <c r="N23" s="22"/>
      <c r="O23" s="22">
        <v>0</v>
      </c>
      <c r="P23" s="22"/>
      <c r="Q23" s="22"/>
      <c r="R23" s="22"/>
      <c r="S23" s="22">
        <f>SUM(O23:R23)</f>
        <v>0</v>
      </c>
      <c r="T23" s="22"/>
      <c r="U23" s="22">
        <v>0</v>
      </c>
      <c r="V23" s="22">
        <v>25</v>
      </c>
      <c r="W23" s="22">
        <v>5</v>
      </c>
      <c r="X23" s="22">
        <v>25</v>
      </c>
      <c r="Y23" s="22">
        <v>5</v>
      </c>
      <c r="Z23" s="22">
        <v>13</v>
      </c>
      <c r="AA23" s="22"/>
      <c r="AB23" s="22"/>
      <c r="AC23" s="22"/>
      <c r="AD23" s="22">
        <v>25</v>
      </c>
      <c r="AE23" s="22"/>
    </row>
    <row r="24" spans="1:31" s="70" customFormat="1" ht="15" customHeight="1" x14ac:dyDescent="0.25">
      <c r="A24" s="3" t="s">
        <v>33</v>
      </c>
      <c r="B24" s="3"/>
      <c r="C24" s="66">
        <f>SUM(C23:C23)</f>
        <v>5544.5820000000003</v>
      </c>
      <c r="D24" s="66">
        <f>SUM(D23:D23)</f>
        <v>381</v>
      </c>
      <c r="E24" s="66">
        <f>SUM(E23)</f>
        <v>509</v>
      </c>
      <c r="F24" s="66"/>
      <c r="G24" s="66">
        <f>SUM(G23:G23)</f>
        <v>18</v>
      </c>
      <c r="H24" s="66"/>
      <c r="I24" s="66"/>
      <c r="J24" s="66">
        <f>SUM(J23:J23)</f>
        <v>0</v>
      </c>
      <c r="K24" s="66"/>
      <c r="L24" s="66"/>
      <c r="M24" s="66">
        <f>SUM(M23:M23)</f>
        <v>18</v>
      </c>
      <c r="N24" s="66">
        <f>SUM(N23:N23)</f>
        <v>0</v>
      </c>
      <c r="O24" s="66">
        <f>SUM(O23)</f>
        <v>0</v>
      </c>
      <c r="P24" s="66"/>
      <c r="Q24" s="66"/>
      <c r="R24" s="66"/>
      <c r="S24" s="66">
        <f>SUM(O24:R24)</f>
        <v>0</v>
      </c>
      <c r="T24" s="66"/>
      <c r="U24" s="66"/>
      <c r="V24" s="97">
        <f>SUM(V23)</f>
        <v>25</v>
      </c>
      <c r="W24" s="97"/>
      <c r="X24" s="98">
        <f>SUM(X23)</f>
        <v>25</v>
      </c>
      <c r="Y24" s="98"/>
      <c r="Z24" s="66">
        <f>SUM(Z23)</f>
        <v>13</v>
      </c>
      <c r="AA24" s="66"/>
      <c r="AB24" s="66"/>
      <c r="AC24" s="66"/>
      <c r="AD24" s="98">
        <f>SUM(AD23)</f>
        <v>25</v>
      </c>
      <c r="AE24" s="66"/>
    </row>
    <row r="25" spans="1:31" ht="15" customHeight="1" x14ac:dyDescent="0.25">
      <c r="A25" s="3" t="s">
        <v>82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15" customFormat="1" ht="30" x14ac:dyDescent="0.25">
      <c r="A26" s="22"/>
      <c r="B26" s="23" t="s">
        <v>83</v>
      </c>
      <c r="C26" s="22">
        <v>1414.6980000000001</v>
      </c>
      <c r="D26" s="22">
        <v>251</v>
      </c>
      <c r="E26" s="22">
        <v>313</v>
      </c>
      <c r="F26" s="22">
        <v>0.23</v>
      </c>
      <c r="G26" s="22">
        <v>12</v>
      </c>
      <c r="H26" s="22">
        <v>5</v>
      </c>
      <c r="I26" s="22">
        <v>3</v>
      </c>
      <c r="J26" s="22"/>
      <c r="K26" s="22"/>
      <c r="L26" s="22"/>
      <c r="M26" s="22">
        <v>12</v>
      </c>
      <c r="N26" s="22"/>
      <c r="O26" s="22">
        <v>0</v>
      </c>
      <c r="P26" s="22"/>
      <c r="Q26" s="22"/>
      <c r="R26" s="22"/>
      <c r="S26" s="22">
        <f>SUM(O26:R26)</f>
        <v>0</v>
      </c>
      <c r="T26" s="22"/>
      <c r="U26" s="22">
        <v>0</v>
      </c>
      <c r="V26" s="22">
        <v>15</v>
      </c>
      <c r="W26" s="22">
        <v>5</v>
      </c>
      <c r="X26" s="22">
        <v>14</v>
      </c>
      <c r="Y26" s="22">
        <v>5</v>
      </c>
      <c r="Z26" s="22">
        <v>3</v>
      </c>
      <c r="AA26" s="22"/>
      <c r="AB26" s="22"/>
      <c r="AC26" s="22"/>
      <c r="AD26" s="22">
        <v>14</v>
      </c>
      <c r="AE26" s="22"/>
    </row>
    <row r="27" spans="1:31" s="70" customFormat="1" x14ac:dyDescent="0.25">
      <c r="A27" s="107" t="s">
        <v>33</v>
      </c>
      <c r="B27" s="107"/>
      <c r="C27" s="66">
        <f>SUM(C26:C26)</f>
        <v>1414.6980000000001</v>
      </c>
      <c r="D27" s="66">
        <f>SUM(D26:D26)</f>
        <v>251</v>
      </c>
      <c r="E27" s="66">
        <f>SUM(E26)</f>
        <v>313</v>
      </c>
      <c r="F27" s="66"/>
      <c r="G27" s="66">
        <f>SUM(G26:G26)</f>
        <v>12</v>
      </c>
      <c r="H27" s="66"/>
      <c r="I27" s="66"/>
      <c r="J27" s="66">
        <f>SUM(J26:J26)</f>
        <v>0</v>
      </c>
      <c r="K27" s="66"/>
      <c r="L27" s="66"/>
      <c r="M27" s="66">
        <f>SUM(M26:M26)</f>
        <v>12</v>
      </c>
      <c r="N27" s="66">
        <f>SUM(N26:N26)</f>
        <v>0</v>
      </c>
      <c r="O27" s="66">
        <f>SUM(O26)</f>
        <v>0</v>
      </c>
      <c r="P27" s="66"/>
      <c r="Q27" s="66"/>
      <c r="R27" s="66"/>
      <c r="S27" s="66">
        <f>SUM(O27:R27)</f>
        <v>0</v>
      </c>
      <c r="T27" s="66"/>
      <c r="U27" s="66"/>
      <c r="V27" s="97">
        <f>SUM(V26)</f>
        <v>15</v>
      </c>
      <c r="W27" s="97"/>
      <c r="X27" s="98">
        <f>SUM(X26)</f>
        <v>14</v>
      </c>
      <c r="Y27" s="98"/>
      <c r="Z27" s="66">
        <f>SUM(Z26)</f>
        <v>3</v>
      </c>
      <c r="AA27" s="66"/>
      <c r="AB27" s="66"/>
      <c r="AC27" s="66"/>
      <c r="AD27" s="98">
        <f>SUM(AD26)</f>
        <v>14</v>
      </c>
      <c r="AE27" s="66"/>
    </row>
    <row r="28" spans="1:31" x14ac:dyDescent="0.25">
      <c r="A28" s="107" t="s">
        <v>89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</row>
    <row r="29" spans="1:31" s="15" customFormat="1" ht="30" x14ac:dyDescent="0.25">
      <c r="A29" s="22"/>
      <c r="B29" s="23" t="s">
        <v>83</v>
      </c>
      <c r="C29" s="22">
        <v>1534.5360000000001</v>
      </c>
      <c r="D29" s="22">
        <v>415</v>
      </c>
      <c r="E29" s="22">
        <v>423</v>
      </c>
      <c r="F29" s="22">
        <v>0.28000000000000003</v>
      </c>
      <c r="G29" s="22">
        <v>20</v>
      </c>
      <c r="H29" s="22">
        <v>5</v>
      </c>
      <c r="I29" s="22"/>
      <c r="J29" s="22"/>
      <c r="K29" s="22"/>
      <c r="L29" s="22"/>
      <c r="M29" s="22">
        <v>20</v>
      </c>
      <c r="N29" s="22"/>
      <c r="O29" s="22">
        <v>3</v>
      </c>
      <c r="P29" s="22"/>
      <c r="Q29" s="22"/>
      <c r="R29" s="22"/>
      <c r="S29" s="22">
        <v>3</v>
      </c>
      <c r="T29" s="22"/>
      <c r="U29" s="22">
        <v>15</v>
      </c>
      <c r="V29" s="22">
        <v>21</v>
      </c>
      <c r="W29" s="22">
        <v>5</v>
      </c>
      <c r="X29" s="22">
        <v>20</v>
      </c>
      <c r="Y29" s="22">
        <v>5</v>
      </c>
      <c r="Z29" s="22"/>
      <c r="AA29" s="22"/>
      <c r="AB29" s="22"/>
      <c r="AC29" s="22"/>
      <c r="AD29" s="22">
        <v>20</v>
      </c>
      <c r="AE29" s="22"/>
    </row>
    <row r="30" spans="1:31" s="70" customFormat="1" x14ac:dyDescent="0.25">
      <c r="A30" s="107" t="s">
        <v>33</v>
      </c>
      <c r="B30" s="107"/>
      <c r="C30" s="66">
        <f>SUM(C29:C29)</f>
        <v>1534.5360000000001</v>
      </c>
      <c r="D30" s="66">
        <f>SUM(D29:D29)</f>
        <v>415</v>
      </c>
      <c r="E30" s="66">
        <f>SUM(E29)</f>
        <v>423</v>
      </c>
      <c r="F30" s="66"/>
      <c r="G30" s="66">
        <f>SUM(G29:G29)</f>
        <v>20</v>
      </c>
      <c r="H30" s="66"/>
      <c r="I30" s="66"/>
      <c r="J30" s="66">
        <f>SUM(J29:J29)</f>
        <v>0</v>
      </c>
      <c r="K30" s="66"/>
      <c r="L30" s="66"/>
      <c r="M30" s="66">
        <f>SUM(M29:M29)</f>
        <v>20</v>
      </c>
      <c r="N30" s="66">
        <f>SUM(N29:N29)</f>
        <v>0</v>
      </c>
      <c r="O30" s="66">
        <f>SUM(O29)</f>
        <v>3</v>
      </c>
      <c r="P30" s="66"/>
      <c r="Q30" s="66"/>
      <c r="R30" s="66"/>
      <c r="S30" s="66">
        <f>SUM(S29)</f>
        <v>3</v>
      </c>
      <c r="T30" s="66"/>
      <c r="U30" s="66"/>
      <c r="V30" s="97">
        <f>SUM(V29)</f>
        <v>21</v>
      </c>
      <c r="W30" s="97"/>
      <c r="X30" s="98">
        <f>SUM(X29)</f>
        <v>20</v>
      </c>
      <c r="Y30" s="98"/>
      <c r="Z30" s="66"/>
      <c r="AA30" s="66"/>
      <c r="AB30" s="66"/>
      <c r="AC30" s="66"/>
      <c r="AD30" s="98">
        <f>SUM(AD29)</f>
        <v>20</v>
      </c>
      <c r="AE30" s="66"/>
    </row>
    <row r="31" spans="1:31" x14ac:dyDescent="0.25">
      <c r="A31" s="107" t="s">
        <v>99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</row>
    <row r="32" spans="1:31" s="15" customFormat="1" ht="30" x14ac:dyDescent="0.25">
      <c r="A32" s="22"/>
      <c r="B32" s="23" t="s">
        <v>83</v>
      </c>
      <c r="C32" s="22">
        <v>8297.1260000000002</v>
      </c>
      <c r="D32" s="22">
        <v>364</v>
      </c>
      <c r="E32" s="22">
        <v>412</v>
      </c>
      <c r="F32" s="22">
        <v>0.05</v>
      </c>
      <c r="G32" s="22">
        <v>17</v>
      </c>
      <c r="H32" s="22">
        <v>5</v>
      </c>
      <c r="I32" s="22">
        <v>11</v>
      </c>
      <c r="J32" s="22"/>
      <c r="K32" s="22"/>
      <c r="L32" s="22"/>
      <c r="M32" s="22">
        <v>17</v>
      </c>
      <c r="N32" s="22"/>
      <c r="O32" s="22">
        <v>1</v>
      </c>
      <c r="P32" s="22"/>
      <c r="Q32" s="22"/>
      <c r="R32" s="22"/>
      <c r="S32" s="22">
        <f>SUM(O32:R32)</f>
        <v>1</v>
      </c>
      <c r="T32" s="22"/>
      <c r="U32" s="22">
        <v>9</v>
      </c>
      <c r="V32" s="22">
        <v>20</v>
      </c>
      <c r="W32" s="22">
        <v>5</v>
      </c>
      <c r="X32" s="22">
        <v>19</v>
      </c>
      <c r="Y32" s="22">
        <v>5</v>
      </c>
      <c r="Z32" s="22">
        <v>12</v>
      </c>
      <c r="AA32" s="22"/>
      <c r="AB32" s="22"/>
      <c r="AC32" s="22"/>
      <c r="AD32" s="22">
        <v>19</v>
      </c>
      <c r="AE32" s="22"/>
    </row>
    <row r="33" spans="1:31" s="41" customFormat="1" ht="120" x14ac:dyDescent="0.25">
      <c r="A33" s="39"/>
      <c r="B33" s="25" t="s">
        <v>100</v>
      </c>
      <c r="C33" s="39">
        <v>789.654</v>
      </c>
      <c r="D33" s="39">
        <v>116</v>
      </c>
      <c r="E33" s="39">
        <v>96</v>
      </c>
      <c r="F33" s="39">
        <v>0.12</v>
      </c>
      <c r="G33" s="39">
        <v>4</v>
      </c>
      <c r="H33" s="39">
        <v>3.7</v>
      </c>
      <c r="I33" s="39"/>
      <c r="J33" s="39"/>
      <c r="K33" s="39"/>
      <c r="L33" s="39"/>
      <c r="M33" s="39">
        <v>4</v>
      </c>
      <c r="N33" s="39"/>
      <c r="O33" s="39">
        <v>0</v>
      </c>
      <c r="P33" s="39"/>
      <c r="Q33" s="39"/>
      <c r="R33" s="39"/>
      <c r="S33" s="39">
        <f>SUM(O33:R33)</f>
        <v>0</v>
      </c>
      <c r="T33" s="39"/>
      <c r="U33" s="39">
        <v>0</v>
      </c>
      <c r="V33" s="26">
        <v>4</v>
      </c>
      <c r="W33" s="26">
        <v>5</v>
      </c>
      <c r="X33" s="40">
        <v>4</v>
      </c>
      <c r="Y33" s="40">
        <v>5</v>
      </c>
      <c r="Z33" s="39"/>
      <c r="AA33" s="39"/>
      <c r="AB33" s="39"/>
      <c r="AC33" s="39"/>
      <c r="AD33" s="40">
        <v>4</v>
      </c>
      <c r="AE33" s="39"/>
    </row>
    <row r="34" spans="1:31" s="41" customFormat="1" ht="30" x14ac:dyDescent="0.25">
      <c r="A34" s="39"/>
      <c r="B34" s="25" t="s">
        <v>165</v>
      </c>
      <c r="C34" s="39">
        <v>229</v>
      </c>
      <c r="D34" s="39"/>
      <c r="E34" s="39">
        <v>2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26"/>
      <c r="W34" s="26"/>
      <c r="X34" s="40"/>
      <c r="Y34" s="40"/>
      <c r="Z34" s="39"/>
      <c r="AA34" s="39"/>
      <c r="AB34" s="39"/>
      <c r="AC34" s="39"/>
      <c r="AD34" s="40"/>
      <c r="AE34" s="39"/>
    </row>
    <row r="35" spans="1:31" s="35" customFormat="1" x14ac:dyDescent="0.25">
      <c r="A35" s="4" t="s">
        <v>33</v>
      </c>
      <c r="B35" s="4"/>
      <c r="C35" s="32">
        <f>SUM(C32:C33)</f>
        <v>9086.7800000000007</v>
      </c>
      <c r="D35" s="32">
        <f>SUM(D32:D33)</f>
        <v>480</v>
      </c>
      <c r="E35" s="32">
        <f>SUM(E32:E34)</f>
        <v>510</v>
      </c>
      <c r="F35" s="32"/>
      <c r="G35" s="32">
        <f>SUM(G32:G33)</f>
        <v>21</v>
      </c>
      <c r="H35" s="32">
        <f>SUM(H32:H33)</f>
        <v>8.6999999999999993</v>
      </c>
      <c r="I35" s="32"/>
      <c r="J35" s="32">
        <f>SUM(J32:J33)</f>
        <v>0</v>
      </c>
      <c r="K35" s="32"/>
      <c r="L35" s="32"/>
      <c r="M35" s="32">
        <f>SUM(M32:M33)</f>
        <v>21</v>
      </c>
      <c r="N35" s="32"/>
      <c r="O35" s="32">
        <f>SUM(O32:O33)</f>
        <v>1</v>
      </c>
      <c r="P35" s="32"/>
      <c r="Q35" s="32"/>
      <c r="R35" s="32"/>
      <c r="S35" s="32">
        <f>SUM(O35:R35)</f>
        <v>1</v>
      </c>
      <c r="T35" s="32"/>
      <c r="U35" s="32"/>
      <c r="V35" s="33">
        <f>SUM(V32:V33)</f>
        <v>24</v>
      </c>
      <c r="W35" s="33"/>
      <c r="X35" s="34">
        <f>SUM(X32:X33)</f>
        <v>23</v>
      </c>
      <c r="Y35" s="34"/>
      <c r="Z35" s="32">
        <f>SUM(Z32:Z33)</f>
        <v>12</v>
      </c>
      <c r="AA35" s="32"/>
      <c r="AB35" s="32"/>
      <c r="AC35" s="32"/>
      <c r="AD35" s="34">
        <f>SUM(AD32:AD33)</f>
        <v>23</v>
      </c>
      <c r="AE35" s="32"/>
    </row>
    <row r="36" spans="1:31" s="35" customFormat="1" ht="15" customHeight="1" x14ac:dyDescent="0.25">
      <c r="A36" s="5" t="s">
        <v>101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s="50" customFormat="1" ht="30" x14ac:dyDescent="0.25">
      <c r="A37" s="33"/>
      <c r="B37" s="37" t="s">
        <v>83</v>
      </c>
      <c r="C37" s="33">
        <v>2230.2759999999998</v>
      </c>
      <c r="D37" s="33">
        <v>349</v>
      </c>
      <c r="E37" s="33">
        <v>215</v>
      </c>
      <c r="F37" s="33">
        <v>0.1</v>
      </c>
      <c r="G37" s="33">
        <v>17</v>
      </c>
      <c r="H37" s="33">
        <v>5</v>
      </c>
      <c r="I37" s="33">
        <v>8</v>
      </c>
      <c r="J37" s="33"/>
      <c r="K37" s="33"/>
      <c r="L37" s="33"/>
      <c r="M37" s="33">
        <v>17</v>
      </c>
      <c r="N37" s="33"/>
      <c r="O37" s="33">
        <v>0</v>
      </c>
      <c r="P37" s="33"/>
      <c r="Q37" s="33"/>
      <c r="R37" s="33"/>
      <c r="S37" s="33"/>
      <c r="T37" s="33"/>
      <c r="U37" s="33">
        <v>0</v>
      </c>
      <c r="V37" s="33">
        <v>10</v>
      </c>
      <c r="W37" s="33">
        <v>5</v>
      </c>
      <c r="X37" s="33">
        <v>9</v>
      </c>
      <c r="Y37" s="33">
        <v>5</v>
      </c>
      <c r="Z37" s="33">
        <v>4</v>
      </c>
      <c r="AA37" s="33"/>
      <c r="AB37" s="33"/>
      <c r="AC37" s="33"/>
      <c r="AD37" s="33">
        <v>9</v>
      </c>
      <c r="AE37" s="33"/>
    </row>
    <row r="38" spans="1:31" s="54" customFormat="1" ht="60" x14ac:dyDescent="0.25">
      <c r="A38" s="51"/>
      <c r="B38" s="25" t="s">
        <v>141</v>
      </c>
      <c r="C38" s="51">
        <v>996.58900000000006</v>
      </c>
      <c r="D38" s="51">
        <v>107</v>
      </c>
      <c r="E38" s="51">
        <v>103</v>
      </c>
      <c r="F38" s="51">
        <v>0.1</v>
      </c>
      <c r="G38" s="51">
        <v>4</v>
      </c>
      <c r="H38" s="51">
        <v>3.7</v>
      </c>
      <c r="I38" s="51"/>
      <c r="J38" s="51"/>
      <c r="K38" s="51"/>
      <c r="L38" s="51"/>
      <c r="M38" s="51">
        <v>4</v>
      </c>
      <c r="N38" s="51"/>
      <c r="O38" s="51">
        <v>0</v>
      </c>
      <c r="P38" s="51"/>
      <c r="Q38" s="51"/>
      <c r="R38" s="51"/>
      <c r="S38" s="51"/>
      <c r="T38" s="51"/>
      <c r="U38" s="51">
        <v>0</v>
      </c>
      <c r="V38" s="52">
        <v>5</v>
      </c>
      <c r="W38" s="52">
        <v>5</v>
      </c>
      <c r="X38" s="53">
        <v>4</v>
      </c>
      <c r="Y38" s="53">
        <v>3.7</v>
      </c>
      <c r="Z38" s="51"/>
      <c r="AA38" s="51"/>
      <c r="AB38" s="51"/>
      <c r="AC38" s="51"/>
      <c r="AD38" s="53">
        <v>4</v>
      </c>
      <c r="AE38" s="51"/>
    </row>
    <row r="39" spans="1:31" s="70" customFormat="1" ht="15" customHeight="1" x14ac:dyDescent="0.25">
      <c r="A39" s="3" t="s">
        <v>33</v>
      </c>
      <c r="B39" s="3"/>
      <c r="C39" s="66">
        <f>SUM(C37:C38)</f>
        <v>3226.8649999999998</v>
      </c>
      <c r="D39" s="66">
        <f>SUM(D37:D38)</f>
        <v>456</v>
      </c>
      <c r="E39" s="67">
        <f>SUM(E37:E38)</f>
        <v>318</v>
      </c>
      <c r="F39" s="67"/>
      <c r="G39" s="66">
        <f>SUM(G37:G38)</f>
        <v>21</v>
      </c>
      <c r="H39" s="66">
        <f>SUM(H37:H38)</f>
        <v>8.6999999999999993</v>
      </c>
      <c r="I39" s="67"/>
      <c r="J39" s="66">
        <f>SUM(J37:J38)</f>
        <v>0</v>
      </c>
      <c r="K39" s="67"/>
      <c r="L39" s="67"/>
      <c r="M39" s="66">
        <f>SUM(M37:M38)</f>
        <v>21</v>
      </c>
      <c r="N39" s="66">
        <f>SUM(N37:N38)</f>
        <v>0</v>
      </c>
      <c r="O39" s="67">
        <f>SUM(O37:O38)</f>
        <v>0</v>
      </c>
      <c r="P39" s="67"/>
      <c r="Q39" s="67"/>
      <c r="R39" s="67"/>
      <c r="S39" s="67"/>
      <c r="T39" s="67"/>
      <c r="U39" s="67"/>
      <c r="V39" s="68">
        <f>SUM(V37:V38)</f>
        <v>15</v>
      </c>
      <c r="W39" s="68"/>
      <c r="X39" s="69">
        <f>SUM(X37:X38)</f>
        <v>13</v>
      </c>
      <c r="Y39" s="69"/>
      <c r="Z39" s="67">
        <f>SUM(Z37:Z38)</f>
        <v>4</v>
      </c>
      <c r="AA39" s="67"/>
      <c r="AB39" s="67"/>
      <c r="AC39" s="67"/>
      <c r="AD39" s="69">
        <f>SUM(AD37:AD38)</f>
        <v>13</v>
      </c>
      <c r="AE39" s="67"/>
    </row>
    <row r="40" spans="1:31" s="85" customFormat="1" ht="18.75" x14ac:dyDescent="0.3">
      <c r="A40" s="106" t="s">
        <v>133</v>
      </c>
      <c r="B40" s="106"/>
      <c r="C40" s="71">
        <f>C39+C35+C30+C27+C24+C21+C17+C14</f>
        <v>32947.124000000003</v>
      </c>
      <c r="D40" s="71">
        <f>D39+D35+D30+D27+D24+D21+D17+D14</f>
        <v>3525</v>
      </c>
      <c r="E40" s="71">
        <f>E39+E35+E30+E27+E24+E21+E17+E14</f>
        <v>3985</v>
      </c>
      <c r="F40" s="71"/>
      <c r="G40" s="71">
        <f>G39+G35+G30+G27+G24+G21+G17+G14</f>
        <v>168</v>
      </c>
      <c r="H40" s="71"/>
      <c r="I40" s="71"/>
      <c r="J40" s="71"/>
      <c r="K40" s="71"/>
      <c r="L40" s="71"/>
      <c r="M40" s="71">
        <f>M39+M35+M30+M27+M24+M21+M17+M14</f>
        <v>168</v>
      </c>
      <c r="N40" s="71"/>
      <c r="O40" s="71">
        <f>O39+O35+O30+O27+O24+O21+O17+O14</f>
        <v>4</v>
      </c>
      <c r="P40" s="71"/>
      <c r="Q40" s="71"/>
      <c r="R40" s="71"/>
      <c r="S40" s="71">
        <f>S39+S35+S30+S27+S24+S21+S17+S14</f>
        <v>4</v>
      </c>
      <c r="T40" s="71"/>
      <c r="U40" s="71">
        <f>U39+U35+U30+U27+U24+U21+U17+U14</f>
        <v>0</v>
      </c>
      <c r="V40" s="71">
        <f>V39+V35+V30+V27+V24+V21+V17+V14</f>
        <v>195</v>
      </c>
      <c r="W40" s="71"/>
      <c r="X40" s="71">
        <f>X39+X35+X30+X27+X24+X21+X17+X14</f>
        <v>188</v>
      </c>
      <c r="Y40" s="71"/>
      <c r="Z40" s="71">
        <f>Z39+Z35+Z30+Z27+Z24+Z21+Z17+Z14</f>
        <v>48</v>
      </c>
      <c r="AA40" s="71"/>
      <c r="AB40" s="71"/>
      <c r="AC40" s="71"/>
      <c r="AD40" s="71">
        <f>AD39+AD35+AD30+AD27+AD24+AD21+AD17+AD14</f>
        <v>188</v>
      </c>
      <c r="AE40" s="71">
        <f>AE39+AE35+AE30+AE27+AE24+AE21+AE17+AE14</f>
        <v>0</v>
      </c>
    </row>
    <row r="41" spans="1:31" s="75" customFormat="1" x14ac:dyDescent="0.25">
      <c r="V41" s="76"/>
      <c r="W41" s="76"/>
      <c r="X41" s="77"/>
      <c r="Y41" s="77"/>
      <c r="AD41" s="77"/>
    </row>
    <row r="42" spans="1:31" s="75" customFormat="1" x14ac:dyDescent="0.25">
      <c r="V42" s="76"/>
      <c r="W42" s="76"/>
      <c r="X42" s="77"/>
      <c r="Y42" s="77"/>
      <c r="AD42" s="77"/>
    </row>
    <row r="43" spans="1:31" s="75" customFormat="1" x14ac:dyDescent="0.25">
      <c r="V43" s="76"/>
      <c r="W43" s="76"/>
      <c r="X43" s="77"/>
      <c r="Y43" s="77"/>
      <c r="AD43" s="77"/>
    </row>
    <row r="44" spans="1:31" s="75" customFormat="1" x14ac:dyDescent="0.25">
      <c r="V44" s="76"/>
      <c r="W44" s="76"/>
      <c r="X44" s="77"/>
      <c r="Y44" s="77"/>
      <c r="AD44" s="77"/>
    </row>
  </sheetData>
  <mergeCells count="52">
    <mergeCell ref="A39:B39"/>
    <mergeCell ref="A40:B40"/>
    <mergeCell ref="A28:AE28"/>
    <mergeCell ref="A30:B30"/>
    <mergeCell ref="A31:AE31"/>
    <mergeCell ref="A35:B35"/>
    <mergeCell ref="A36:AE36"/>
    <mergeCell ref="A21:B21"/>
    <mergeCell ref="A22:AE22"/>
    <mergeCell ref="A24:B24"/>
    <mergeCell ref="A25:AE25"/>
    <mergeCell ref="A27:B27"/>
    <mergeCell ref="A12:AE12"/>
    <mergeCell ref="A14:B14"/>
    <mergeCell ref="A15:AE15"/>
    <mergeCell ref="A17:B17"/>
    <mergeCell ref="A18:AE18"/>
    <mergeCell ref="AA7:AE8"/>
    <mergeCell ref="D9:D10"/>
    <mergeCell ref="E9:E10"/>
    <mergeCell ref="J9:M9"/>
    <mergeCell ref="N9:N10"/>
    <mergeCell ref="P9:S9"/>
    <mergeCell ref="T9:T10"/>
    <mergeCell ref="AA9:AD9"/>
    <mergeCell ref="AE9:AE10"/>
    <mergeCell ref="V7:V10"/>
    <mergeCell ref="W7:W10"/>
    <mergeCell ref="X7:X10"/>
    <mergeCell ref="Y7:Y10"/>
    <mergeCell ref="Z7:Z10"/>
    <mergeCell ref="I7:I10"/>
    <mergeCell ref="J7:N8"/>
    <mergeCell ref="O7:O10"/>
    <mergeCell ref="P7:T8"/>
    <mergeCell ref="U7:U10"/>
    <mergeCell ref="A1:AE2"/>
    <mergeCell ref="A3:AE3"/>
    <mergeCell ref="A4:AE4"/>
    <mergeCell ref="A5:A10"/>
    <mergeCell ref="B5:B10"/>
    <mergeCell ref="C5:C10"/>
    <mergeCell ref="D5:E8"/>
    <mergeCell ref="F5:F10"/>
    <mergeCell ref="G5:U5"/>
    <mergeCell ref="V5:AE5"/>
    <mergeCell ref="G6:N6"/>
    <mergeCell ref="O6:U6"/>
    <mergeCell ref="V6:W6"/>
    <mergeCell ref="X6:AE6"/>
    <mergeCell ref="G7:G10"/>
    <mergeCell ref="H7:H1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view="pageBreakPreview" zoomScale="90" zoomScaleNormal="120" zoomScaleSheetLayoutView="90" zoomScalePageLayoutView="75" workbookViewId="0">
      <selection activeCell="K15" sqref="K15"/>
    </sheetView>
  </sheetViews>
  <sheetFormatPr defaultColWidth="8.28515625" defaultRowHeight="15" x14ac:dyDescent="0.25"/>
  <cols>
    <col min="2" max="2" width="12.140625" customWidth="1"/>
    <col min="3" max="3" width="13.140625" customWidth="1"/>
    <col min="7" max="7" width="10.85546875" customWidth="1"/>
    <col min="9" max="9" width="9.5703125" customWidth="1"/>
    <col min="13" max="13" width="11.5703125" customWidth="1"/>
    <col min="14" max="14" width="12" customWidth="1"/>
  </cols>
  <sheetData>
    <row r="1" spans="1:14" x14ac:dyDescent="0.25">
      <c r="A1" s="109" t="s">
        <v>150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x14ac:dyDescent="0.25">
      <c r="A2" s="109" t="s">
        <v>151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x14ac:dyDescent="0.2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" customHeight="1" x14ac:dyDescent="0.25">
      <c r="A4" s="107" t="s">
        <v>3</v>
      </c>
      <c r="B4" s="3" t="s">
        <v>152</v>
      </c>
      <c r="C4" s="107" t="s">
        <v>8</v>
      </c>
      <c r="D4" s="107"/>
      <c r="E4" s="107"/>
      <c r="F4" s="107"/>
      <c r="G4" s="107"/>
      <c r="H4" s="107"/>
      <c r="I4" s="107" t="s">
        <v>9</v>
      </c>
      <c r="J4" s="107"/>
      <c r="K4" s="107"/>
      <c r="L4" s="107"/>
      <c r="M4" s="107"/>
      <c r="N4" s="107"/>
    </row>
    <row r="5" spans="1:14" ht="15" customHeight="1" x14ac:dyDescent="0.25">
      <c r="A5" s="107"/>
      <c r="B5" s="3"/>
      <c r="C5" s="3" t="s">
        <v>153</v>
      </c>
      <c r="D5" s="3" t="s">
        <v>154</v>
      </c>
      <c r="E5" s="3"/>
      <c r="F5" s="3" t="s">
        <v>155</v>
      </c>
      <c r="G5" s="3"/>
      <c r="H5" s="110" t="s">
        <v>156</v>
      </c>
      <c r="I5" s="3" t="s">
        <v>153</v>
      </c>
      <c r="J5" s="3" t="s">
        <v>157</v>
      </c>
      <c r="K5" s="3"/>
      <c r="L5" s="3"/>
      <c r="M5" s="3"/>
      <c r="N5" s="3"/>
    </row>
    <row r="6" spans="1:14" ht="15" customHeight="1" x14ac:dyDescent="0.25">
      <c r="A6" s="107"/>
      <c r="B6" s="3"/>
      <c r="C6" s="3"/>
      <c r="D6" s="3" t="s">
        <v>14</v>
      </c>
      <c r="E6" s="3" t="s">
        <v>158</v>
      </c>
      <c r="F6" s="3" t="s">
        <v>14</v>
      </c>
      <c r="G6" s="3" t="s">
        <v>158</v>
      </c>
      <c r="H6" s="110"/>
      <c r="I6" s="3"/>
      <c r="J6" s="3" t="s">
        <v>14</v>
      </c>
      <c r="K6" s="3" t="s">
        <v>15</v>
      </c>
      <c r="L6" s="3" t="s">
        <v>158</v>
      </c>
      <c r="M6" s="3" t="s">
        <v>159</v>
      </c>
      <c r="N6" s="3"/>
    </row>
    <row r="7" spans="1:14" ht="15" customHeight="1" x14ac:dyDescent="0.25">
      <c r="A7" s="107"/>
      <c r="B7" s="3"/>
      <c r="C7" s="3"/>
      <c r="D7" s="3"/>
      <c r="E7" s="3"/>
      <c r="F7" s="3"/>
      <c r="G7" s="3"/>
      <c r="H7" s="110"/>
      <c r="I7" s="3"/>
      <c r="J7" s="3"/>
      <c r="K7" s="3"/>
      <c r="L7" s="3"/>
      <c r="M7" s="3" t="s">
        <v>23</v>
      </c>
      <c r="N7" s="3" t="s">
        <v>24</v>
      </c>
    </row>
    <row r="8" spans="1:14" ht="83.25" customHeight="1" x14ac:dyDescent="0.25">
      <c r="A8" s="107"/>
      <c r="B8" s="3"/>
      <c r="C8" s="3"/>
      <c r="D8" s="3"/>
      <c r="E8" s="3"/>
      <c r="F8" s="3"/>
      <c r="G8" s="3"/>
      <c r="H8" s="110"/>
      <c r="I8" s="3"/>
      <c r="J8" s="3"/>
      <c r="K8" s="3"/>
      <c r="L8" s="3"/>
      <c r="M8" s="3"/>
      <c r="N8" s="3"/>
    </row>
    <row r="9" spans="1:14" x14ac:dyDescent="0.2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  <c r="M9" s="66">
        <v>13</v>
      </c>
      <c r="N9" s="66">
        <v>14</v>
      </c>
    </row>
    <row r="10" spans="1:14" x14ac:dyDescent="0.25">
      <c r="A10" s="90">
        <v>1</v>
      </c>
      <c r="B10" s="90" t="s">
        <v>2</v>
      </c>
      <c r="C10" s="90">
        <v>25807</v>
      </c>
      <c r="D10" s="91">
        <v>883</v>
      </c>
      <c r="E10" s="90">
        <v>130</v>
      </c>
      <c r="F10" s="90">
        <v>366</v>
      </c>
      <c r="G10" s="90" t="s">
        <v>172</v>
      </c>
      <c r="H10" s="90">
        <v>41</v>
      </c>
      <c r="I10" s="90">
        <v>21932</v>
      </c>
      <c r="J10" s="90">
        <v>720</v>
      </c>
      <c r="K10" s="90">
        <v>3.29</v>
      </c>
      <c r="L10" s="90">
        <v>107</v>
      </c>
      <c r="M10" s="90">
        <v>664</v>
      </c>
      <c r="N10" s="90">
        <v>56</v>
      </c>
    </row>
    <row r="11" spans="1:14" x14ac:dyDescent="0.25">
      <c r="A11" s="90">
        <v>2</v>
      </c>
      <c r="B11" s="90" t="s">
        <v>126</v>
      </c>
      <c r="C11" s="90">
        <v>43030</v>
      </c>
      <c r="D11" s="91">
        <v>14585</v>
      </c>
      <c r="E11" s="90">
        <v>2526</v>
      </c>
      <c r="F11" s="90">
        <v>3877</v>
      </c>
      <c r="G11" s="90" t="s">
        <v>172</v>
      </c>
      <c r="H11" s="90">
        <v>27</v>
      </c>
      <c r="I11" s="90">
        <v>35282</v>
      </c>
      <c r="J11" s="90">
        <v>11893</v>
      </c>
      <c r="K11" s="90">
        <v>33.700000000000003</v>
      </c>
      <c r="L11" s="90">
        <v>2250</v>
      </c>
      <c r="M11" s="90">
        <v>11893</v>
      </c>
      <c r="N11" s="90"/>
    </row>
    <row r="12" spans="1:14" x14ac:dyDescent="0.25">
      <c r="A12" s="90">
        <v>3</v>
      </c>
      <c r="B12" s="90" t="s">
        <v>160</v>
      </c>
      <c r="C12" s="90">
        <v>6609</v>
      </c>
      <c r="D12" s="91">
        <v>1599</v>
      </c>
      <c r="E12" s="90">
        <v>331</v>
      </c>
      <c r="F12" s="90">
        <v>67</v>
      </c>
      <c r="G12" s="90" t="s">
        <v>172</v>
      </c>
      <c r="H12" s="90">
        <v>4</v>
      </c>
      <c r="I12" s="90">
        <v>6987</v>
      </c>
      <c r="J12" s="90">
        <v>1767</v>
      </c>
      <c r="K12" s="90">
        <v>25.3</v>
      </c>
      <c r="L12" s="90">
        <v>331</v>
      </c>
      <c r="M12" s="90">
        <v>1767</v>
      </c>
      <c r="N12" s="90"/>
    </row>
    <row r="13" spans="1:14" x14ac:dyDescent="0.25">
      <c r="A13" s="90">
        <v>4</v>
      </c>
      <c r="B13" s="90" t="s">
        <v>161</v>
      </c>
      <c r="C13" s="90">
        <v>4427</v>
      </c>
      <c r="D13" s="91">
        <v>278</v>
      </c>
      <c r="E13" s="90">
        <v>61</v>
      </c>
      <c r="F13" s="90">
        <v>45</v>
      </c>
      <c r="G13" s="90" t="s">
        <v>172</v>
      </c>
      <c r="H13" s="90">
        <v>16</v>
      </c>
      <c r="I13" s="105">
        <v>2985</v>
      </c>
      <c r="J13" s="90">
        <v>278</v>
      </c>
      <c r="K13" s="90">
        <v>9.3000000000000007</v>
      </c>
      <c r="L13" s="90">
        <v>62</v>
      </c>
      <c r="M13" s="90">
        <v>278</v>
      </c>
      <c r="N13" s="90"/>
    </row>
    <row r="14" spans="1:14" x14ac:dyDescent="0.25">
      <c r="A14" s="90">
        <v>5</v>
      </c>
      <c r="B14" s="90" t="s">
        <v>162</v>
      </c>
      <c r="C14" s="90">
        <v>65</v>
      </c>
      <c r="D14" s="91">
        <v>6</v>
      </c>
      <c r="E14" s="90">
        <v>1</v>
      </c>
      <c r="F14" s="90">
        <v>2</v>
      </c>
      <c r="G14" s="90" t="s">
        <v>172</v>
      </c>
      <c r="H14" s="90">
        <v>33</v>
      </c>
      <c r="I14" s="90">
        <v>74</v>
      </c>
      <c r="J14" s="90">
        <v>5</v>
      </c>
      <c r="K14" s="90">
        <v>6.8</v>
      </c>
      <c r="L14" s="90">
        <v>1</v>
      </c>
      <c r="M14" s="90">
        <v>5</v>
      </c>
      <c r="N14" s="90"/>
    </row>
    <row r="15" spans="1:14" x14ac:dyDescent="0.25">
      <c r="A15" s="90">
        <v>6</v>
      </c>
      <c r="B15" s="90" t="s">
        <v>163</v>
      </c>
      <c r="C15" s="90">
        <v>3525</v>
      </c>
      <c r="D15" s="91">
        <v>167</v>
      </c>
      <c r="E15" s="90">
        <v>45</v>
      </c>
      <c r="F15" s="90">
        <v>4</v>
      </c>
      <c r="G15" s="90" t="s">
        <v>172</v>
      </c>
      <c r="H15" s="90">
        <v>2</v>
      </c>
      <c r="I15" s="90">
        <v>3985</v>
      </c>
      <c r="J15" s="90">
        <v>188</v>
      </c>
      <c r="K15" s="90">
        <v>4.7</v>
      </c>
      <c r="L15" s="90">
        <v>48</v>
      </c>
      <c r="M15" s="90">
        <v>188</v>
      </c>
      <c r="N15" s="90"/>
    </row>
    <row r="16" spans="1:14" x14ac:dyDescent="0.2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1:14" x14ac:dyDescent="0.2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</sheetData>
  <mergeCells count="23">
    <mergeCell ref="G6:G8"/>
    <mergeCell ref="J6:J8"/>
    <mergeCell ref="K6:K8"/>
    <mergeCell ref="L6:L8"/>
    <mergeCell ref="M6:N6"/>
    <mergeCell ref="M7:M8"/>
    <mergeCell ref="N7:N8"/>
    <mergeCell ref="A1:N1"/>
    <mergeCell ref="A2:N2"/>
    <mergeCell ref="A3:N3"/>
    <mergeCell ref="A4:A8"/>
    <mergeCell ref="B4:B8"/>
    <mergeCell ref="C4:H4"/>
    <mergeCell ref="I4:N4"/>
    <mergeCell ref="C5:C8"/>
    <mergeCell ref="D5:E5"/>
    <mergeCell ref="F5:G5"/>
    <mergeCell ref="H5:H8"/>
    <mergeCell ref="I5:I8"/>
    <mergeCell ref="J5:N5"/>
    <mergeCell ref="D6:D8"/>
    <mergeCell ref="E6:E8"/>
    <mergeCell ref="F6:F8"/>
  </mergeCells>
  <pageMargins left="0.7" right="0.7" top="0.75" bottom="0.75" header="0.51180555555555496" footer="0.51180555555555496"/>
  <pageSetup paperSize="9" scale="9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лось</vt:lpstr>
      <vt:lpstr>соболь</vt:lpstr>
      <vt:lpstr>медведь</vt:lpstr>
      <vt:lpstr>барсук</vt:lpstr>
      <vt:lpstr>рысь</vt:lpstr>
      <vt:lpstr>выдра</vt:lpstr>
      <vt:lpstr>лимиты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Administrator</cp:lastModifiedBy>
  <cp:revision>2</cp:revision>
  <cp:lastPrinted>2022-04-14T14:25:53Z</cp:lastPrinted>
  <dcterms:created xsi:type="dcterms:W3CDTF">2006-09-16T00:00:00Z</dcterms:created>
  <dcterms:modified xsi:type="dcterms:W3CDTF">2012-01-20T13:53:41Z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